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B. Summary of Requirements " sheetId="45" r:id="rId1"/>
    <sheet name="D. Strategic Goals &amp; Objectives" sheetId="57" r:id="rId2"/>
    <sheet name="E. ATB Justification" sheetId="29" r:id="rId3"/>
    <sheet name="F. 2010 Crosswalk" sheetId="2" r:id="rId4"/>
    <sheet name="(G) 2011 Crosswalk" sheetId="56" r:id="rId5"/>
    <sheet name="I. Permanent Positions" sheetId="10" r:id="rId6"/>
    <sheet name="J. Financial Analysis" sheetId="36" r:id="rId7"/>
    <sheet name="K. Summary by Grade" sheetId="6" r:id="rId8"/>
    <sheet name="L. Summary by Object Class" sheetId="14" r:id="rId9"/>
    <sheet name="(N-2) Domestic Agent" sheetId="50" state="hidden" r:id="rId10"/>
    <sheet name="(N-3) Domestic Attorney" sheetId="49" state="hidden" r:id="rId11"/>
    <sheet name="(N-4) Domestic Prof Sup" sheetId="51" state="hidden" r:id="rId12"/>
    <sheet name="(N-5) Domestic Clerical" sheetId="52" state="hidden" r:id="rId13"/>
    <sheet name="(P) IT" sheetId="55" state="hidden" r:id="rId14"/>
  </sheets>
  <externalReferences>
    <externalReference r:id="rId15"/>
  </externalReferences>
  <definedNames>
    <definedName name="_10POS_BY_CAT" localSheetId="6">'[1]Summ Atty Agt'!#REF!</definedName>
    <definedName name="_11POS_BY_CAT">#REF!</definedName>
    <definedName name="_1ATTORNEY_SUPP" localSheetId="0">#REF!</definedName>
    <definedName name="_2ATTORNEY_SUPP">#REF!</definedName>
    <definedName name="_3GA_ROLLUP" localSheetId="0">'B. Summary of Requirements '!#REF!</definedName>
    <definedName name="_4GA_ROLLUP" localSheetId="1">#REF!</definedName>
    <definedName name="_6GA_ROLLUP" localSheetId="6">'[1]Sum of Req'!#REF!</definedName>
    <definedName name="_7GA_ROLLUP">#REF!</definedName>
    <definedName name="_8POS_BY_CAT" localSheetId="0">#REF!</definedName>
    <definedName name="_9POS_BY_CAT" localSheetId="1">#REF!</definedName>
    <definedName name="_xlnm._FilterDatabase" localSheetId="13" hidden="1">'(P) IT'!$F$14:$G$14</definedName>
    <definedName name="DL" localSheetId="0">'B. Summary of Requirements '!$A$3:$X$70</definedName>
    <definedName name="DL">#REF!</definedName>
    <definedName name="EXECSUPP" localSheetId="0">'B. Summary of Requirements '!#REF!</definedName>
    <definedName name="EXECSUPP" localSheetId="1">#REF!</definedName>
    <definedName name="EXECSUPP" localSheetId="6">'[1]Sum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2">'E. ATB Justification'!#REF!</definedName>
    <definedName name="INTEL" localSheetId="0">'B. Summary of Requirements '!#REF!</definedName>
    <definedName name="INTEL" localSheetId="1">#REF!</definedName>
    <definedName name="INTEL" localSheetId="6">'[1]Sum of Req'!#REF!</definedName>
    <definedName name="INTEL">#REF!</definedName>
    <definedName name="JMD" localSheetId="0">'B. Summary of Requirements '!#REF!</definedName>
    <definedName name="JMD" localSheetId="1">#REF!</definedName>
    <definedName name="JMD" localSheetId="6">'[1]Sum of Req'!#REF!</definedName>
    <definedName name="JMD">#REF!</definedName>
    <definedName name="OLE_LINK7" localSheetId="2">'E. ATB Justification'!#REF!</definedName>
    <definedName name="PART">#REF!</definedName>
    <definedName name="_xlnm.Print_Area" localSheetId="4">'(G) 2011 Crosswalk'!$A$1:$R$28</definedName>
    <definedName name="_xlnm.Print_Area" localSheetId="9">'(N-2) Domestic Agent'!$A$1:$J$69</definedName>
    <definedName name="_xlnm.Print_Area" localSheetId="10">'(N-3) Domestic Attorney'!$A$1:$H$53</definedName>
    <definedName name="_xlnm.Print_Area" localSheetId="11">'(N-4) Domestic Prof Sup'!$A$1:$J$53</definedName>
    <definedName name="_xlnm.Print_Area" localSheetId="12">'(N-5) Domestic Clerical'!$A$1:$H$52</definedName>
    <definedName name="_xlnm.Print_Area" localSheetId="13">'(P) IT'!$A$1:$H$32</definedName>
    <definedName name="_xlnm.Print_Area" localSheetId="0">'B. Summary of Requirements '!$A$1:$X$83</definedName>
    <definedName name="_xlnm.Print_Area" localSheetId="1">'D. Strategic Goals &amp; Objectives'!$A$1:$P$41</definedName>
    <definedName name="_xlnm.Print_Area" localSheetId="2">'E. ATB Justification'!$A$1:$I$18</definedName>
    <definedName name="_xlnm.Print_Area" localSheetId="3">'F. 2010 Crosswalk'!$A$1:$R$30</definedName>
    <definedName name="_xlnm.Print_Area" localSheetId="5">'I. Permanent Positions'!$A$1:$K$33</definedName>
    <definedName name="_xlnm.Print_Area" localSheetId="6">'J. Financial Analysis'!$A$1:$AA$43</definedName>
    <definedName name="_xlnm.Print_Area" localSheetId="7">'K. Summary by Grade'!$A$1:$I$33</definedName>
    <definedName name="_xlnm.Print_Area" localSheetId="8">'L. Summary by Object Class'!$A$1:$K$43</definedName>
    <definedName name="_xlnm.Print_Area">#REF!</definedName>
    <definedName name="_xlnm.Print_Titles" localSheetId="9">'(N-2) Domestic Agent'!$1:$13</definedName>
    <definedName name="_xlnm.Print_Titles" localSheetId="10">'(N-3) Domestic Attorney'!$1:$13</definedName>
    <definedName name="_xlnm.Print_Titles" localSheetId="11">'(N-4) Domestic Prof Sup'!$1:$13</definedName>
    <definedName name="_xlnm.Print_Titles" localSheetId="12">'(N-5) Domestic Clerical'!$1:$13</definedName>
    <definedName name="REIMPRO">#REF!</definedName>
    <definedName name="REIMSOR">#REF!</definedName>
  </definedNames>
  <calcPr calcId="125725"/>
</workbook>
</file>

<file path=xl/calcChain.xml><?xml version="1.0" encoding="utf-8"?>
<calcChain xmlns="http://schemas.openxmlformats.org/spreadsheetml/2006/main">
  <c r="G30" i="6"/>
  <c r="E30"/>
  <c r="E16" i="2"/>
  <c r="F16"/>
  <c r="F18" s="1"/>
  <c r="F22" s="1"/>
  <c r="G16"/>
  <c r="H16"/>
  <c r="I16"/>
  <c r="J16"/>
  <c r="I18"/>
  <c r="I22" s="1"/>
  <c r="H11" i="14"/>
  <c r="H10"/>
  <c r="H17" i="6"/>
  <c r="H13"/>
  <c r="H14"/>
  <c r="H15"/>
  <c r="H16"/>
  <c r="H18"/>
  <c r="H19"/>
  <c r="H20"/>
  <c r="H21"/>
  <c r="H22"/>
  <c r="H23"/>
  <c r="H24"/>
  <c r="H25"/>
  <c r="H26"/>
  <c r="H27"/>
  <c r="H12"/>
  <c r="Q21" i="56"/>
  <c r="Q20"/>
  <c r="Q17"/>
  <c r="R15"/>
  <c r="R14"/>
  <c r="R13"/>
  <c r="R12"/>
  <c r="Q15"/>
  <c r="Q14"/>
  <c r="Q13"/>
  <c r="Q12"/>
  <c r="P15"/>
  <c r="P14"/>
  <c r="P13"/>
  <c r="P12"/>
  <c r="O16"/>
  <c r="N16"/>
  <c r="Q21" i="2"/>
  <c r="Q20"/>
  <c r="Q17"/>
  <c r="Q13"/>
  <c r="P13"/>
  <c r="O16"/>
  <c r="A55" i="45"/>
  <c r="Q16" i="56" l="1"/>
  <c r="H16" i="14"/>
  <c r="H28" i="6"/>
  <c r="C33" i="14"/>
  <c r="C37" s="1"/>
  <c r="B16"/>
  <c r="AA25" i="36"/>
  <c r="Z25"/>
  <c r="AA12"/>
  <c r="AA13"/>
  <c r="AA14"/>
  <c r="AA15"/>
  <c r="AA16"/>
  <c r="AA17"/>
  <c r="AA18"/>
  <c r="AA19"/>
  <c r="AA20"/>
  <c r="AA21"/>
  <c r="AA11"/>
  <c r="Z12"/>
  <c r="Z13"/>
  <c r="Z14"/>
  <c r="Z15"/>
  <c r="Z16"/>
  <c r="Z17"/>
  <c r="Z18"/>
  <c r="Z19"/>
  <c r="Z20"/>
  <c r="Z21"/>
  <c r="Z11"/>
  <c r="M16" i="56"/>
  <c r="L16"/>
  <c r="L18" s="1"/>
  <c r="L22" s="1"/>
  <c r="K16"/>
  <c r="J16"/>
  <c r="I16"/>
  <c r="I18" s="1"/>
  <c r="I22" s="1"/>
  <c r="H16"/>
  <c r="G16"/>
  <c r="F16"/>
  <c r="F18" s="1"/>
  <c r="F22" s="1"/>
  <c r="E16"/>
  <c r="D16"/>
  <c r="C16"/>
  <c r="C18" s="1"/>
  <c r="C22" s="1"/>
  <c r="B16"/>
  <c r="R16"/>
  <c r="A5"/>
  <c r="W77" i="45"/>
  <c r="W76"/>
  <c r="W72"/>
  <c r="X66"/>
  <c r="W66"/>
  <c r="V66"/>
  <c r="X67"/>
  <c r="X68"/>
  <c r="X69"/>
  <c r="W68"/>
  <c r="V67"/>
  <c r="V68"/>
  <c r="V69"/>
  <c r="W67"/>
  <c r="W69"/>
  <c r="G29" i="6"/>
  <c r="E29"/>
  <c r="N39" i="57"/>
  <c r="M39"/>
  <c r="L39"/>
  <c r="K39"/>
  <c r="J39"/>
  <c r="I39"/>
  <c r="G39"/>
  <c r="F39"/>
  <c r="D39"/>
  <c r="C39"/>
  <c r="P38"/>
  <c r="O38"/>
  <c r="P37"/>
  <c r="O37"/>
  <c r="P36"/>
  <c r="O36"/>
  <c r="P35"/>
  <c r="O35"/>
  <c r="P34"/>
  <c r="O34"/>
  <c r="P33"/>
  <c r="O33"/>
  <c r="P32"/>
  <c r="O32"/>
  <c r="O39" s="1"/>
  <c r="N29"/>
  <c r="M29"/>
  <c r="L29"/>
  <c r="K29"/>
  <c r="J29"/>
  <c r="I29"/>
  <c r="G29"/>
  <c r="F29"/>
  <c r="F41"/>
  <c r="D29"/>
  <c r="C29"/>
  <c r="P28"/>
  <c r="O28"/>
  <c r="P27"/>
  <c r="O27"/>
  <c r="P26"/>
  <c r="O26"/>
  <c r="P25"/>
  <c r="O25"/>
  <c r="P24"/>
  <c r="O24"/>
  <c r="P23"/>
  <c r="O23"/>
  <c r="P22"/>
  <c r="O22"/>
  <c r="P21"/>
  <c r="O21"/>
  <c r="O29" s="1"/>
  <c r="N18"/>
  <c r="M18"/>
  <c r="L18"/>
  <c r="K18"/>
  <c r="K41" s="1"/>
  <c r="J18"/>
  <c r="I18"/>
  <c r="G18"/>
  <c r="F18"/>
  <c r="D18"/>
  <c r="C18"/>
  <c r="P17"/>
  <c r="O17"/>
  <c r="P16"/>
  <c r="O16"/>
  <c r="P15"/>
  <c r="O15"/>
  <c r="P14"/>
  <c r="P18" s="1"/>
  <c r="O14"/>
  <c r="V16" i="45"/>
  <c r="W16"/>
  <c r="X16"/>
  <c r="D70"/>
  <c r="E70"/>
  <c r="F70"/>
  <c r="G70"/>
  <c r="H70"/>
  <c r="I70"/>
  <c r="J70"/>
  <c r="K70"/>
  <c r="L70"/>
  <c r="M70"/>
  <c r="N70"/>
  <c r="O70"/>
  <c r="P70"/>
  <c r="Q70"/>
  <c r="R70"/>
  <c r="S70"/>
  <c r="T70"/>
  <c r="U70"/>
  <c r="D16" i="14"/>
  <c r="L28"/>
  <c r="L22"/>
  <c r="I43" i="36"/>
  <c r="C23"/>
  <c r="C24"/>
  <c r="C28" s="1"/>
  <c r="C43" s="1"/>
  <c r="B23"/>
  <c r="B24" s="1"/>
  <c r="B28" s="1"/>
  <c r="B43" s="1"/>
  <c r="T43"/>
  <c r="E33" i="14"/>
  <c r="H33" i="10"/>
  <c r="F28" i="6"/>
  <c r="I33" i="10"/>
  <c r="G33"/>
  <c r="K33"/>
  <c r="D16" i="2"/>
  <c r="B28" i="6"/>
  <c r="Z23" i="36"/>
  <c r="D23"/>
  <c r="D24" s="1"/>
  <c r="D28" s="1"/>
  <c r="D43" s="1"/>
  <c r="E23"/>
  <c r="F23"/>
  <c r="F24" s="1"/>
  <c r="F28" s="1"/>
  <c r="F43" s="1"/>
  <c r="G23"/>
  <c r="J43"/>
  <c r="K43"/>
  <c r="L43"/>
  <c r="M43"/>
  <c r="P43"/>
  <c r="S43"/>
  <c r="Z30"/>
  <c r="Z31"/>
  <c r="Z32"/>
  <c r="Z33"/>
  <c r="Z34"/>
  <c r="Z35"/>
  <c r="Z36"/>
  <c r="Z37"/>
  <c r="Z38"/>
  <c r="Z39"/>
  <c r="Z40"/>
  <c r="Z41"/>
  <c r="Z42"/>
  <c r="B33" i="10"/>
  <c r="B29"/>
  <c r="I29"/>
  <c r="E29"/>
  <c r="F16" i="14"/>
  <c r="A5"/>
  <c r="J33" i="10"/>
  <c r="D33"/>
  <c r="D28" i="6"/>
  <c r="AA35" i="36"/>
  <c r="AA30"/>
  <c r="AA31"/>
  <c r="AA32"/>
  <c r="AA33"/>
  <c r="AA34"/>
  <c r="AA36"/>
  <c r="AA37"/>
  <c r="AA38"/>
  <c r="AA39"/>
  <c r="AA40"/>
  <c r="AA41"/>
  <c r="R43"/>
  <c r="K29" i="10"/>
  <c r="J29"/>
  <c r="H29"/>
  <c r="G29"/>
  <c r="F29"/>
  <c r="D29"/>
  <c r="C29"/>
  <c r="A6" i="6"/>
  <c r="A5" i="36"/>
  <c r="A6" i="10"/>
  <c r="A5" i="2"/>
  <c r="J16" i="14"/>
  <c r="J33" s="1"/>
  <c r="K16"/>
  <c r="K33" s="1"/>
  <c r="K18"/>
  <c r="L18"/>
  <c r="L19"/>
  <c r="L20"/>
  <c r="J21"/>
  <c r="L21"/>
  <c r="L23"/>
  <c r="L24"/>
  <c r="L25"/>
  <c r="L26"/>
  <c r="L27"/>
  <c r="L29"/>
  <c r="L30"/>
  <c r="L31"/>
  <c r="L32"/>
  <c r="C33" i="10"/>
  <c r="E33"/>
  <c r="F33"/>
  <c r="R13" i="2"/>
  <c r="B16"/>
  <c r="C16"/>
  <c r="C18" s="1"/>
  <c r="C22" s="1"/>
  <c r="K16"/>
  <c r="L16"/>
  <c r="L18" s="1"/>
  <c r="L22" s="1"/>
  <c r="M16"/>
  <c r="N16"/>
  <c r="Q16"/>
  <c r="Q18" s="1"/>
  <c r="O18" i="57" l="1"/>
  <c r="O41" s="1"/>
  <c r="P29"/>
  <c r="C41"/>
  <c r="P39"/>
  <c r="T73" i="45"/>
  <c r="T78" s="1"/>
  <c r="K73"/>
  <c r="K78" s="1"/>
  <c r="Q73"/>
  <c r="Q78" s="1"/>
  <c r="E73"/>
  <c r="E78" s="1"/>
  <c r="N73"/>
  <c r="N78" s="1"/>
  <c r="W70"/>
  <c r="AA23" i="36"/>
  <c r="H73" i="45"/>
  <c r="H78" s="1"/>
  <c r="V70"/>
  <c r="X70"/>
  <c r="N41" i="57"/>
  <c r="P41"/>
  <c r="J41"/>
  <c r="I41"/>
  <c r="G41"/>
  <c r="D41"/>
  <c r="P16" i="56"/>
  <c r="Q18"/>
  <c r="Q22" s="1"/>
  <c r="Q22" i="2"/>
  <c r="R16"/>
  <c r="P16"/>
  <c r="G33" i="14"/>
  <c r="G37" s="1"/>
  <c r="L16"/>
  <c r="E37"/>
  <c r="Y43" i="36"/>
  <c r="I16" i="14"/>
  <c r="I33" s="1"/>
  <c r="AA24" i="36"/>
  <c r="AA43" s="1"/>
  <c r="H43"/>
  <c r="V43"/>
  <c r="W43"/>
  <c r="X43"/>
  <c r="Q43"/>
  <c r="G24"/>
  <c r="G28" s="1"/>
  <c r="G43" s="1"/>
  <c r="E24"/>
  <c r="E28" s="1"/>
  <c r="E43" s="1"/>
  <c r="Z24"/>
  <c r="Z43" s="1"/>
  <c r="U43"/>
  <c r="O43"/>
  <c r="W73" i="45" l="1"/>
  <c r="W78" s="1"/>
  <c r="L33" i="14"/>
  <c r="N43" i="36"/>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<sst xmlns="http://schemas.openxmlformats.org/spreadsheetml/2006/main" count="1345" uniqueCount="341">
  <si>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</si>
  <si>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</si>
  <si>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</si>
  <si>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</si>
  <si>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</si>
  <si>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</si>
  <si>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Inc. 1</t>
  </si>
  <si>
    <t>Inc. 2</t>
  </si>
  <si>
    <t>Offset</t>
  </si>
  <si>
    <t>Total positions &amp; annual amount</t>
  </si>
  <si>
    <t xml:space="preserve">      Lapse (-)</t>
  </si>
  <si>
    <t xml:space="preserve">     Other personnel compensation</t>
  </si>
  <si>
    <t>Total FTE &amp; personnel compensation</t>
  </si>
  <si>
    <t>Adjustments to Base</t>
  </si>
  <si>
    <t>ATBs</t>
  </si>
  <si>
    <t>11.1  Direct FTE &amp; personnel compensation</t>
  </si>
  <si>
    <t xml:space="preserve">       Total </t>
  </si>
  <si>
    <t>Average SES Salary</t>
  </si>
  <si>
    <t>2010 Appropriation Enacted w/Rescissions and Supplementals</t>
  </si>
  <si>
    <t>FY 2010 Enacted Without Rescissions</t>
  </si>
  <si>
    <t>2010 Enacted w/Rescissions and Supplementals</t>
  </si>
  <si>
    <t>Perm. Pos.</t>
  </si>
  <si>
    <t>Reprogrammings / Transfers</t>
  </si>
  <si>
    <t>end of sheet</t>
  </si>
  <si>
    <t>Program Decreases</t>
  </si>
  <si>
    <t>Total Pr. Changes</t>
  </si>
  <si>
    <t>Total Authorized</t>
  </si>
  <si>
    <t>Total Reimbursable</t>
  </si>
  <si>
    <t xml:space="preserve">   J: Financial Analysis of Program Changes</t>
  </si>
  <si>
    <t>I: Detail of Permanent Positions by Category</t>
  </si>
  <si>
    <t>E.  Justification for Base Adjustments</t>
  </si>
  <si>
    <t>B: Summary of Requirements</t>
  </si>
  <si>
    <t>Intelligence Series (132)</t>
  </si>
  <si>
    <t>Miscellaeous Inspectors Series (1802)</t>
  </si>
  <si>
    <t>Criminal Investigative Series (1811)</t>
  </si>
  <si>
    <t>2010 Availability</t>
  </si>
  <si>
    <t>23.2 Moving/Lease Expirations/Contract Parking</t>
  </si>
  <si>
    <t>Inc.1</t>
  </si>
  <si>
    <t>FY 2012 Request</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</si>
  <si>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</si>
  <si>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</si>
  <si>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</si>
  <si>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</si>
  <si>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</si>
  <si>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</si>
  <si>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</si>
  <si>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</si>
  <si>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</si>
  <si>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</si>
  <si>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</si>
  <si>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Grades and Salary Ranges</t>
  </si>
  <si>
    <t>LEAP</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</si>
  <si>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</si>
  <si>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</si>
  <si>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</si>
  <si>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</si>
  <si>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</si>
  <si>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</si>
  <si>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</si>
  <si>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</si>
  <si>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</si>
  <si>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</si>
  <si>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</si>
  <si>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</si>
  <si>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</si>
  <si>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</si>
  <si>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</si>
  <si>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</si>
  <si>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</si>
  <si>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</si>
  <si>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</si>
  <si>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</si>
  <si>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</si>
  <si>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</si>
  <si>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</si>
  <si>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</si>
  <si>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</si>
  <si>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</si>
  <si>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</si>
  <si>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</si>
  <si>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</si>
  <si>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</si>
  <si>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</si>
  <si>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</si>
  <si>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</si>
  <si>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</si>
  <si>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</si>
  <si>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</si>
  <si>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</si>
  <si>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</si>
  <si>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</si>
  <si>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</si>
  <si>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</si>
  <si>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</si>
  <si>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</si>
  <si>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</si>
  <si>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</si>
  <si>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</si>
  <si>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</si>
  <si>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</si>
  <si>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Decision Unit 1</t>
  </si>
  <si>
    <t>Decision Unit 2</t>
  </si>
  <si>
    <t>Decision Unit 3</t>
  </si>
  <si>
    <t>Decision Unit 4</t>
  </si>
  <si>
    <t>Summary of Requirements by Object Class</t>
  </si>
  <si>
    <t>Overtime</t>
  </si>
  <si>
    <t>Program Changes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</si>
  <si>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</si>
  <si>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</si>
  <si>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</si>
  <si>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</si>
  <si>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</si>
  <si>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</si>
  <si>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</si>
  <si>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</si>
  <si>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</si>
  <si>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</si>
  <si>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Total 2010 Enacted (with Rescissions and Supplementals)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</si>
  <si>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</si>
  <si>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</si>
  <si>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</si>
  <si>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</si>
  <si>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</si>
  <si>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</si>
  <si>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</si>
  <si>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</si>
  <si>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</si>
  <si>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</si>
  <si>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</si>
  <si>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</si>
  <si>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</si>
  <si>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</si>
  <si>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</si>
  <si>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</si>
  <si>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</si>
  <si>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</si>
  <si>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</si>
  <si>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</si>
  <si>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</si>
  <si>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</si>
  <si>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</si>
  <si>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</si>
  <si>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</si>
  <si>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</si>
  <si>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</si>
  <si>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</si>
  <si>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</si>
  <si>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</si>
  <si>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</si>
  <si>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</si>
  <si>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</si>
  <si>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</si>
  <si>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</si>
  <si>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</si>
  <si>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</si>
  <si>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</si>
  <si>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</si>
  <si>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</si>
  <si>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</si>
  <si>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</si>
  <si>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</si>
  <si>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</si>
  <si>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</si>
  <si>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</si>
  <si>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</si>
  <si>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</si>
  <si>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</si>
  <si>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</si>
  <si>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</si>
  <si>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</si>
  <si>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</si>
  <si>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</si>
  <si>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</si>
  <si>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</si>
  <si>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</si>
  <si>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</si>
  <si>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</si>
  <si>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</si>
  <si>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</si>
  <si>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</si>
  <si>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</si>
  <si>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</si>
  <si>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</si>
  <si>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</si>
  <si>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</si>
  <si>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</si>
  <si>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</si>
  <si>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</si>
  <si>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</si>
  <si>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</si>
  <si>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</si>
  <si>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</si>
  <si>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</si>
  <si>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</si>
  <si>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</si>
  <si>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</si>
  <si>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</si>
  <si>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</si>
  <si>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</si>
  <si>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</si>
  <si>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</si>
  <si>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</si>
  <si>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</si>
  <si>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</si>
  <si>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</si>
  <si>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</si>
  <si>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</si>
  <si>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</si>
  <si>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</si>
  <si>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</si>
  <si>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</si>
  <si>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</si>
  <si>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</si>
  <si>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</si>
  <si>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</si>
  <si>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</si>
  <si>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</si>
  <si>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</si>
  <si>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</si>
  <si>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</si>
  <si>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</si>
  <si>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</si>
  <si>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</si>
  <si>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</si>
  <si>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</si>
  <si>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</si>
  <si>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</si>
  <si>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</si>
  <si>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</si>
  <si>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</si>
  <si>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</si>
  <si>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</si>
  <si>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</si>
  <si>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Crosswalk of 2010 Availability</t>
  </si>
  <si>
    <t>2012 template</t>
  </si>
  <si>
    <t>Information Technology Mgmt  (2210)</t>
  </si>
  <si>
    <t>23.1  GSA rent</t>
  </si>
  <si>
    <t>25.4  Operation and maintenance of facilities</t>
  </si>
  <si>
    <t>L: Summary of Requirements by Object Class</t>
  </si>
  <si>
    <t>K: Summary of Requirements by Grade</t>
  </si>
  <si>
    <t>Program Increases</t>
  </si>
  <si>
    <t>F: Crosswalk of 2010 Availability</t>
  </si>
  <si>
    <t>25.5 Research and development contracts</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</si>
  <si>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</si>
  <si>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</si>
  <si>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</si>
  <si>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</si>
  <si>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</si>
  <si>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</si>
  <si>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</si>
  <si>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</si>
  <si>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</si>
  <si>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</si>
  <si>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POS</t>
  </si>
  <si>
    <t>Total ATB:</t>
  </si>
  <si>
    <t xml:space="preserve">Amount  </t>
  </si>
  <si>
    <t>Grades:</t>
  </si>
  <si>
    <t>(Dollars in Thousands)</t>
  </si>
  <si>
    <t>Salaries and Expenses</t>
  </si>
  <si>
    <t>Other FTE:</t>
  </si>
  <si>
    <t>Total Comp. FTE</t>
  </si>
  <si>
    <t>Total FTE</t>
  </si>
  <si>
    <t>Reimbursable FTE</t>
  </si>
  <si>
    <t>Other FTE</t>
  </si>
  <si>
    <t>Total Compensable FTE</t>
  </si>
  <si>
    <t>Headquarters (Washington, D.C.)</t>
  </si>
  <si>
    <t>Summary of Requirements</t>
  </si>
  <si>
    <t>Reimbursable FTE:</t>
  </si>
  <si>
    <t>Rescissions</t>
  </si>
  <si>
    <t>Supplementals</t>
  </si>
  <si>
    <t xml:space="preserve">  Total, 2012 program changes requested</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</si>
  <si>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</si>
  <si>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</si>
  <si>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</si>
  <si>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</si>
  <si>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</si>
  <si>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</si>
  <si>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</si>
  <si>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</si>
  <si>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</si>
  <si>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</si>
  <si>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</si>
  <si>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</si>
  <si>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</si>
  <si>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</si>
  <si>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</si>
  <si>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</si>
  <si>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</si>
  <si>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</si>
  <si>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1: Prevent Terrorism and Promote the Nation's Security</t>
  </si>
  <si>
    <r>
      <t xml:space="preserve">   1.1 Prevent, disrupt, and defeat terrorist operations before they occur</t>
    </r>
    <r>
      <rPr>
        <b/>
        <sz val="10"/>
        <rFont val="Times New Roman"/>
        <family val="1"/>
      </rPr>
      <t xml:space="preserve"> </t>
    </r>
  </si>
  <si>
    <t xml:space="preserve">   1.2  Strengthen partnerships to prevent, deter, and respond to terrorist incidents </t>
  </si>
  <si>
    <t>Subtotal, Goal 1</t>
  </si>
  <si>
    <t>Goal 2: Prevent Crime, Enforce Federal Laws and Represent the 
              Rights and Interests of the American People</t>
  </si>
  <si>
    <r>
      <t xml:space="preserve">   2.5 Combat public and corporate corruption, fraud, economic crime, and cybercrime</t>
    </r>
    <r>
      <rPr>
        <b/>
        <sz val="10"/>
        <rFont val="Times New Roman"/>
        <family val="1"/>
      </rPr>
      <t xml:space="preserve"> </t>
    </r>
  </si>
  <si>
    <t>Subtotal, Goal 2</t>
  </si>
  <si>
    <t xml:space="preserve">Goal 3: Ensure the Fair and Efficient Administration of Justice
           </t>
  </si>
  <si>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</si>
  <si>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</si>
  <si>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</si>
  <si>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</si>
  <si>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</si>
  <si>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</si>
  <si>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</si>
  <si>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</si>
  <si>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</si>
  <si>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</si>
  <si>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</si>
  <si>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</si>
  <si>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</si>
  <si>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</si>
  <si>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</si>
  <si>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2010 Actual</t>
  </si>
  <si>
    <t>Total 2011 CR (with Rescissions and Supplementals)</t>
  </si>
  <si>
    <t>Carryover</t>
  </si>
  <si>
    <t>Recoveries</t>
  </si>
  <si>
    <t>FY 2011 CR Without Rescissions</t>
  </si>
  <si>
    <t xml:space="preserve">Increase/Decrease </t>
  </si>
  <si>
    <t>Increases:</t>
  </si>
  <si>
    <t>Foreign Claims Settlement Commission</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</si>
  <si>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$1,000 is necessary to meet our increased retirement obligations as a result of this conversion.</t>
    </r>
  </si>
  <si>
    <r>
      <rPr>
        <b/>
        <u/>
        <sz val="9"/>
        <rFont val="Times New Roman"/>
        <family val="1"/>
      </rPr>
      <t>Changes in Compensable Days</t>
    </r>
    <r>
      <rPr>
        <sz val="9"/>
        <rFont val="Times New Roman"/>
        <family val="1"/>
      </rPr>
      <t>.  The decreased cost for one compensable day in FY 2012 compared to FY 2011 is calculated by dividing the FY 2011 estimated personnel compensation and applicable benefits by 261 compensable days.  This amounts to -$6,000.</t>
    </r>
  </si>
  <si>
    <t xml:space="preserve">           Subtotal Increases</t>
  </si>
  <si>
    <t xml:space="preserve">           Total Adjustments to Base</t>
  </si>
  <si>
    <t>2010-2012 Total Change</t>
  </si>
  <si>
    <t xml:space="preserve">           Offsets:</t>
  </si>
  <si>
    <r>
      <t xml:space="preserve">       </t>
    </r>
    <r>
      <rPr>
        <sz val="12"/>
        <rFont val="Times New Roman"/>
        <family val="1"/>
      </rPr>
      <t>Total Program Changes</t>
    </r>
  </si>
  <si>
    <t xml:space="preserve">         Administrative Efficiencies</t>
  </si>
  <si>
    <t xml:space="preserve">           Total Adjustments to Base and Technical Adjustments</t>
  </si>
  <si>
    <t>Pay and Benefits:</t>
  </si>
  <si>
    <r>
      <rPr>
        <b/>
        <u/>
        <sz val="9"/>
        <rFont val="Times New Roman"/>
        <family val="1"/>
      </rPr>
      <t>Health Insurance</t>
    </r>
    <r>
      <rPr>
        <sz val="9"/>
        <rFont val="Times New Roman"/>
        <family val="1"/>
      </rPr>
      <t>.  Effective January 2012, this component's contribution to Federal employees' health insurance premiums increased by five percent.  The additional amount required is $12,000.</t>
    </r>
  </si>
  <si>
    <t>Total Increases:</t>
  </si>
  <si>
    <t>Adjudication of Claims</t>
  </si>
  <si>
    <t>Adjudicatoin of Claims</t>
  </si>
  <si>
    <t>EX V - $145,700</t>
  </si>
  <si>
    <t>G: Crosswalk of 2011 Availability</t>
  </si>
  <si>
    <r>
      <rPr>
        <b/>
        <u/>
        <sz val="9"/>
        <rFont val="Times New Roman"/>
        <family val="1"/>
      </rPr>
      <t>Annualization of 2010 pay raise</t>
    </r>
    <r>
      <rPr>
        <b/>
        <sz val="9"/>
        <rFont val="Times New Roman"/>
        <family val="1"/>
      </rPr>
      <t xml:space="preserve">. </t>
    </r>
    <r>
      <rPr>
        <sz val="9"/>
        <rFont val="Times New Roman"/>
        <family val="1"/>
      </rPr>
      <t xml:space="preserve"> This pay annualization represents the first quarter amounts (October through December) of the 2010 pay increase of 2.0 percent, for which funds were not provided under the FY 2011 CR.  Together with the resources provided in 2010 for the pay raise, the $2,000 requested represents the pay requirements for the full year of the 2010 enacted pay raise ($1,000 for pay and $1,000 for benefits).</t>
    </r>
  </si>
  <si>
    <t>2011 Continuing Resolution (CR)</t>
  </si>
  <si>
    <t>FCSC Decision Unit 1</t>
  </si>
  <si>
    <t>2010 Enacted (with Rescissions)</t>
  </si>
  <si>
    <t>2011 Continuing Resolution (with Rescissions)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</si>
</sst>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74">
    <font>
      <sz val="12"/>
      <name val="Arial"/>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0"/>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u/>
      <sz val="9"/>
      <name val="Times New Roman"/>
      <family val="1"/>
    </font>
    <font>
      <sz val="14"/>
      <name val="Arial"/>
      <family val="2"/>
    </font>
    <font>
      <sz val="20"/>
      <name val="Arial"/>
      <family val="2"/>
    </font>
    <font>
      <sz val="8"/>
      <name val="Arial"/>
      <family val="2"/>
    </font>
    <font>
      <sz val="9"/>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6"/>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12"/>
      <color theme="0"/>
      <name val="Arial"/>
      <family val="2"/>
    </font>
    <font>
      <sz val="16"/>
      <color indexed="8"/>
      <name val="Times New Roman"/>
      <family val="1"/>
    </font>
  </fonts>
  <fills count="4">
    <fill>
      <patternFill patternType="none"/>
    </fill>
    <fill>
      <patternFill patternType="gray125"/>
    </fill>
    <fill>
      <patternFill patternType="solid">
        <fgColor indexed="9"/>
        <bgColor indexed="64"/>
      </patternFill>
    </fill>
    <fill>
      <patternFill patternType="solid">
        <fgColor indexed="43"/>
        <bgColor indexed="64"/>
      </patternFill>
    </fill>
  </fills>
  <borders count="15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right style="medium">
        <color indexed="8"/>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medium">
        <color indexed="8"/>
      </right>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bottom style="hair">
        <color indexed="8"/>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right style="thin">
        <color indexed="64"/>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hair">
        <color indexed="64"/>
      </bottom>
      <diagonal/>
    </border>
  </borders>
  <cellStyleXfs count="11">
    <xf numFmtId="0" fontId="0" fillId="0" borderId="0"/>
    <xf numFmtId="43" fontId="17" fillId="0" borderId="0" applyFont="0" applyFill="0" applyBorder="0" applyAlignment="0" applyProtection="0"/>
    <xf numFmtId="43" fontId="14" fillId="0" borderId="0" applyFont="0" applyFill="0" applyBorder="0" applyAlignment="0" applyProtection="0"/>
    <xf numFmtId="44" fontId="17" fillId="0" borderId="0" applyFont="0" applyFill="0" applyBorder="0" applyAlignment="0" applyProtection="0"/>
    <xf numFmtId="44" fontId="14" fillId="0" borderId="0" applyFont="0" applyFill="0" applyBorder="0" applyAlignment="0" applyProtection="0"/>
    <xf numFmtId="0" fontId="13" fillId="0" borderId="0"/>
    <xf numFmtId="0" fontId="71" fillId="0" borderId="0"/>
    <xf numFmtId="0" fontId="17" fillId="0" borderId="0"/>
    <xf numFmtId="0" fontId="17" fillId="0" borderId="0"/>
    <xf numFmtId="0" fontId="17" fillId="0" borderId="0"/>
    <xf numFmtId="9" fontId="17" fillId="0" borderId="0" applyFont="0" applyFill="0" applyBorder="0" applyAlignment="0" applyProtection="0"/>
  </cellStyleXfs>
  <cellXfs count="820">
    <xf numFmtId="0" fontId="0" fillId="0" borderId="0" xfId="0"/>
    <xf numFmtId="165" fontId="1" fillId="0" borderId="0" xfId="0" applyNumberFormat="1" applyFont="1" applyAlignment="1"/>
    <xf numFmtId="165" fontId="1" fillId="0" borderId="0" xfId="0" applyNumberFormat="1" applyFont="1" applyBorder="1" applyAlignment="1"/>
    <xf numFmtId="165" fontId="5" fillId="0" borderId="0" xfId="0" applyNumberFormat="1" applyFont="1"/>
    <xf numFmtId="3" fontId="5" fillId="0" borderId="0" xfId="0" applyNumberFormat="1" applyFont="1" applyAlignment="1"/>
    <xf numFmtId="3" fontId="5" fillId="0" borderId="0" xfId="0" applyNumberFormat="1" applyFont="1" applyAlignment="1">
      <alignment horizontal="fill"/>
    </xf>
    <xf numFmtId="165" fontId="8" fillId="0" borderId="0" xfId="0" applyNumberFormat="1" applyFont="1" applyAlignment="1"/>
    <xf numFmtId="165" fontId="5"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7" fillId="2" borderId="0" xfId="0" applyNumberFormat="1" applyFont="1" applyFill="1" applyBorder="1" applyAlignment="1"/>
    <xf numFmtId="165" fontId="11" fillId="2" borderId="0" xfId="0" applyNumberFormat="1" applyFont="1" applyFill="1" applyAlignment="1"/>
    <xf numFmtId="165" fontId="5" fillId="0" borderId="0" xfId="0" applyNumberFormat="1" applyFont="1" applyAlignment="1">
      <alignment horizontal="right"/>
    </xf>
    <xf numFmtId="0" fontId="0" fillId="0" borderId="0" xfId="0" applyBorder="1"/>
    <xf numFmtId="3" fontId="4" fillId="2" borderId="0" xfId="0" applyNumberFormat="1" applyFont="1" applyFill="1" applyBorder="1" applyAlignment="1"/>
    <xf numFmtId="165" fontId="2" fillId="0" borderId="0" xfId="0" applyNumberFormat="1" applyFont="1" applyAlignment="1"/>
    <xf numFmtId="165" fontId="5" fillId="0" borderId="0" xfId="0" applyNumberFormat="1" applyFont="1" applyBorder="1"/>
    <xf numFmtId="0" fontId="0" fillId="0" borderId="0" xfId="0" applyBorder="1" applyAlignment="1">
      <alignment vertical="top" wrapText="1"/>
    </xf>
    <xf numFmtId="0" fontId="27" fillId="0" borderId="0" xfId="0" applyFont="1"/>
    <xf numFmtId="165" fontId="1" fillId="0" borderId="0" xfId="0" applyNumberFormat="1" applyFont="1" applyFill="1" applyAlignment="1"/>
    <xf numFmtId="3" fontId="5" fillId="0" borderId="11" xfId="0" applyNumberFormat="1" applyFont="1" applyBorder="1" applyAlignment="1"/>
    <xf numFmtId="165" fontId="5" fillId="0" borderId="0" xfId="0" applyNumberFormat="1" applyFont="1" applyFill="1" applyAlignment="1"/>
    <xf numFmtId="165" fontId="5" fillId="3" borderId="0" xfId="0" applyNumberFormat="1" applyFont="1" applyFill="1"/>
    <xf numFmtId="165" fontId="6" fillId="3" borderId="0" xfId="0" applyNumberFormat="1" applyFont="1" applyFill="1" applyAlignment="1">
      <alignment horizontal="right"/>
    </xf>
    <xf numFmtId="165" fontId="6" fillId="3" borderId="0" xfId="0" applyNumberFormat="1" applyFont="1" applyFill="1" applyAlignment="1"/>
    <xf numFmtId="5" fontId="23" fillId="2" borderId="12" xfId="0" applyNumberFormat="1" applyFont="1" applyFill="1" applyBorder="1" applyAlignment="1"/>
    <xf numFmtId="5" fontId="23" fillId="2" borderId="11" xfId="0" applyNumberFormat="1" applyFont="1" applyFill="1" applyBorder="1" applyAlignment="1"/>
    <xf numFmtId="0" fontId="0" fillId="0" borderId="0" xfId="0" applyBorder="1" applyAlignment="1">
      <alignment horizontal="center"/>
    </xf>
    <xf numFmtId="0" fontId="27" fillId="0" borderId="0" xfId="0" applyFont="1" applyBorder="1" applyAlignment="1">
      <alignment horizontal="center"/>
    </xf>
    <xf numFmtId="0" fontId="0" fillId="0" borderId="0" xfId="0" applyAlignment="1">
      <alignment horizontal="center"/>
    </xf>
    <xf numFmtId="3" fontId="15" fillId="0" borderId="0" xfId="0" applyNumberFormat="1" applyFont="1" applyAlignment="1">
      <alignment horizontal="centerContinuous"/>
    </xf>
    <xf numFmtId="165" fontId="15" fillId="0" borderId="0" xfId="0" applyNumberFormat="1" applyFont="1" applyAlignment="1">
      <alignment horizontal="centerContinuous"/>
    </xf>
    <xf numFmtId="165" fontId="6" fillId="0" borderId="0" xfId="0" applyNumberFormat="1" applyFont="1" applyFill="1" applyBorder="1" applyAlignment="1"/>
    <xf numFmtId="165" fontId="13" fillId="3" borderId="0" xfId="0" applyNumberFormat="1" applyFont="1" applyFill="1" applyAlignment="1"/>
    <xf numFmtId="165" fontId="5" fillId="0" borderId="0" xfId="0" applyNumberFormat="1" applyFont="1" applyBorder="1" applyAlignment="1"/>
    <xf numFmtId="0" fontId="22" fillId="3" borderId="0" xfId="0" applyFont="1" applyFill="1" applyBorder="1" applyAlignment="1">
      <alignment vertical="top" wrapText="1"/>
    </xf>
    <xf numFmtId="164" fontId="21" fillId="2" borderId="11" xfId="0" applyNumberFormat="1" applyFont="1" applyFill="1" applyBorder="1" applyAlignment="1"/>
    <xf numFmtId="165" fontId="39" fillId="0" borderId="0" xfId="0" applyNumberFormat="1" applyFont="1" applyAlignment="1"/>
    <xf numFmtId="165" fontId="40" fillId="2" borderId="0" xfId="0" applyNumberFormat="1" applyFont="1" applyFill="1" applyAlignment="1"/>
    <xf numFmtId="170" fontId="23" fillId="2" borderId="15" xfId="0" applyNumberFormat="1" applyFont="1" applyFill="1" applyBorder="1" applyAlignment="1"/>
    <xf numFmtId="165" fontId="43" fillId="0" borderId="0" xfId="0" applyNumberFormat="1" applyFont="1"/>
    <xf numFmtId="165" fontId="26" fillId="0" borderId="0" xfId="0" applyNumberFormat="1" applyFont="1"/>
    <xf numFmtId="165" fontId="26" fillId="0" borderId="0" xfId="0" applyNumberFormat="1" applyFont="1" applyAlignment="1"/>
    <xf numFmtId="3" fontId="43" fillId="2" borderId="0" xfId="0" applyNumberFormat="1" applyFont="1" applyFill="1" applyAlignment="1"/>
    <xf numFmtId="3" fontId="47" fillId="2" borderId="0" xfId="0" applyNumberFormat="1" applyFont="1" applyFill="1" applyAlignment="1"/>
    <xf numFmtId="3" fontId="47" fillId="2" borderId="0" xfId="0" applyNumberFormat="1" applyFont="1" applyFill="1" applyBorder="1" applyAlignment="1"/>
    <xf numFmtId="0" fontId="26" fillId="0" borderId="0" xfId="0" applyFont="1"/>
    <xf numFmtId="165" fontId="44" fillId="0" borderId="0" xfId="0" applyNumberFormat="1" applyFont="1"/>
    <xf numFmtId="165" fontId="44" fillId="0" borderId="0" xfId="0" applyNumberFormat="1" applyFont="1" applyBorder="1"/>
    <xf numFmtId="165" fontId="48" fillId="0" borderId="0" xfId="0" applyNumberFormat="1" applyFont="1" applyAlignment="1"/>
    <xf numFmtId="165" fontId="49" fillId="0" borderId="0" xfId="0" applyNumberFormat="1" applyFont="1" applyAlignment="1"/>
    <xf numFmtId="3" fontId="46" fillId="0" borderId="0" xfId="0" applyNumberFormat="1" applyFont="1" applyAlignment="1"/>
    <xf numFmtId="3" fontId="45" fillId="0" borderId="0" xfId="0" applyNumberFormat="1" applyFont="1" applyAlignment="1"/>
    <xf numFmtId="37" fontId="5" fillId="0" borderId="9" xfId="0" applyNumberFormat="1" applyFont="1" applyBorder="1" applyAlignment="1"/>
    <xf numFmtId="37" fontId="5" fillId="0" borderId="12" xfId="0" applyNumberFormat="1" applyFont="1" applyBorder="1" applyAlignment="1"/>
    <xf numFmtId="37" fontId="5" fillId="0" borderId="16" xfId="0" applyNumberFormat="1" applyFont="1" applyBorder="1" applyAlignment="1"/>
    <xf numFmtId="37" fontId="5" fillId="0" borderId="17" xfId="0" applyNumberFormat="1" applyFont="1" applyBorder="1" applyAlignment="1"/>
    <xf numFmtId="37" fontId="15" fillId="0" borderId="18" xfId="0" applyNumberFormat="1" applyFont="1" applyBorder="1" applyAlignment="1"/>
    <xf numFmtId="37" fontId="5" fillId="0" borderId="5" xfId="0" applyNumberFormat="1" applyFont="1" applyBorder="1" applyAlignment="1"/>
    <xf numFmtId="37" fontId="5" fillId="0" borderId="10" xfId="0" applyNumberFormat="1" applyFont="1" applyBorder="1" applyAlignment="1"/>
    <xf numFmtId="37" fontId="15" fillId="0" borderId="5" xfId="0" applyNumberFormat="1" applyFont="1" applyBorder="1" applyAlignment="1"/>
    <xf numFmtId="37" fontId="6" fillId="2" borderId="1" xfId="0" applyNumberFormat="1" applyFont="1" applyFill="1" applyBorder="1" applyAlignment="1"/>
    <xf numFmtId="37" fontId="6" fillId="2" borderId="19" xfId="0" applyNumberFormat="1" applyFont="1" applyFill="1" applyBorder="1" applyAlignment="1"/>
    <xf numFmtId="37" fontId="6" fillId="2" borderId="12" xfId="0" applyNumberFormat="1" applyFont="1" applyFill="1" applyBorder="1" applyAlignment="1"/>
    <xf numFmtId="37" fontId="25" fillId="0" borderId="20" xfId="0" applyNumberFormat="1" applyFont="1" applyBorder="1"/>
    <xf numFmtId="37" fontId="20" fillId="2" borderId="21" xfId="0" applyNumberFormat="1" applyFont="1" applyFill="1" applyBorder="1" applyAlignment="1"/>
    <xf numFmtId="37" fontId="20" fillId="2" borderId="23" xfId="0" applyNumberFormat="1" applyFont="1" applyFill="1" applyBorder="1" applyAlignment="1"/>
    <xf numFmtId="37" fontId="20" fillId="2" borderId="25" xfId="0" applyNumberFormat="1" applyFont="1" applyFill="1" applyBorder="1" applyAlignment="1"/>
    <xf numFmtId="37" fontId="20" fillId="2" borderId="28" xfId="0" applyNumberFormat="1" applyFont="1" applyFill="1" applyBorder="1" applyAlignment="1"/>
    <xf numFmtId="37" fontId="20" fillId="2" borderId="30" xfId="0" applyNumberFormat="1" applyFont="1" applyFill="1" applyBorder="1" applyAlignment="1"/>
    <xf numFmtId="37" fontId="20" fillId="2" borderId="32" xfId="0" applyNumberFormat="1" applyFont="1" applyFill="1" applyBorder="1" applyAlignment="1"/>
    <xf numFmtId="37" fontId="20" fillId="2" borderId="34" xfId="0" applyNumberFormat="1" applyFont="1" applyFill="1" applyBorder="1" applyAlignment="1"/>
    <xf numFmtId="37" fontId="20" fillId="2" borderId="0" xfId="0" applyNumberFormat="1" applyFont="1" applyFill="1" applyBorder="1" applyAlignment="1"/>
    <xf numFmtId="37" fontId="20" fillId="2" borderId="39" xfId="0" applyNumberFormat="1" applyFont="1" applyFill="1" applyBorder="1" applyAlignment="1"/>
    <xf numFmtId="37" fontId="20" fillId="2" borderId="0" xfId="0" applyNumberFormat="1" applyFont="1" applyFill="1" applyAlignment="1"/>
    <xf numFmtId="37" fontId="20" fillId="2" borderId="15" xfId="0" applyNumberFormat="1" applyFont="1" applyFill="1" applyBorder="1" applyAlignment="1"/>
    <xf numFmtId="37" fontId="20" fillId="2" borderId="11" xfId="0" applyNumberFormat="1" applyFont="1" applyFill="1" applyBorder="1" applyAlignment="1"/>
    <xf numFmtId="37" fontId="20" fillId="2" borderId="7" xfId="0" applyNumberFormat="1" applyFont="1" applyFill="1" applyBorder="1" applyAlignment="1"/>
    <xf numFmtId="37" fontId="20" fillId="2" borderId="3" xfId="0" applyNumberFormat="1" applyFont="1" applyFill="1" applyBorder="1" applyAlignment="1"/>
    <xf numFmtId="37" fontId="21" fillId="2" borderId="44" xfId="0" applyNumberFormat="1" applyFont="1" applyFill="1" applyBorder="1" applyAlignment="1"/>
    <xf numFmtId="4" fontId="20" fillId="2" borderId="15" xfId="0" applyNumberFormat="1" applyFont="1" applyFill="1" applyBorder="1" applyAlignment="1"/>
    <xf numFmtId="4" fontId="20" fillId="2" borderId="15" xfId="0" applyNumberFormat="1" applyFont="1" applyFill="1" applyBorder="1" applyAlignment="1">
      <alignment horizontal="right"/>
    </xf>
    <xf numFmtId="4" fontId="5" fillId="0" borderId="15" xfId="0" applyNumberFormat="1" applyFont="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5" xfId="0" applyNumberFormat="1" applyFont="1" applyFill="1" applyBorder="1" applyAlignment="1">
      <alignment horizontal="right"/>
    </xf>
    <xf numFmtId="37" fontId="6" fillId="0" borderId="15" xfId="0" applyNumberFormat="1" applyFont="1" applyFill="1" applyBorder="1" applyAlignment="1"/>
    <xf numFmtId="37" fontId="6" fillId="0" borderId="11" xfId="0" applyNumberFormat="1" applyFont="1" applyFill="1" applyBorder="1" applyAlignment="1"/>
    <xf numFmtId="37" fontId="6" fillId="0" borderId="12"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2" xfId="0" applyNumberFormat="1" applyFont="1" applyFill="1" applyBorder="1" applyAlignment="1"/>
    <xf numFmtId="37" fontId="6" fillId="2" borderId="8" xfId="0" applyNumberFormat="1" applyFont="1" applyFill="1" applyBorder="1" applyAlignment="1"/>
    <xf numFmtId="37" fontId="6" fillId="2" borderId="0" xfId="0" applyNumberFormat="1" applyFont="1" applyFill="1" applyBorder="1" applyAlignment="1"/>
    <xf numFmtId="37" fontId="6" fillId="2" borderId="46" xfId="0" applyNumberFormat="1" applyFont="1" applyFill="1" applyBorder="1" applyAlignment="1"/>
    <xf numFmtId="37" fontId="6" fillId="2" borderId="44" xfId="0" applyNumberFormat="1" applyFont="1" applyFill="1" applyBorder="1" applyAlignment="1"/>
    <xf numFmtId="37" fontId="6" fillId="2" borderId="47" xfId="0" applyNumberFormat="1" applyFont="1" applyFill="1" applyBorder="1" applyAlignment="1"/>
    <xf numFmtId="0" fontId="0" fillId="0" borderId="0" xfId="0" applyAlignment="1">
      <alignment vertical="top"/>
    </xf>
    <xf numFmtId="0" fontId="27" fillId="0" borderId="0" xfId="0" applyFont="1" applyAlignment="1">
      <alignment vertical="top"/>
    </xf>
    <xf numFmtId="170" fontId="21" fillId="2" borderId="49" xfId="0" applyNumberFormat="1" applyFont="1" applyFill="1" applyBorder="1" applyAlignment="1"/>
    <xf numFmtId="170" fontId="21" fillId="2" borderId="51" xfId="0" applyNumberFormat="1" applyFont="1" applyFill="1" applyBorder="1" applyAlignment="1"/>
    <xf numFmtId="37" fontId="21" fillId="2" borderId="51" xfId="0" applyNumberFormat="1" applyFont="1" applyFill="1" applyBorder="1" applyAlignment="1"/>
    <xf numFmtId="37" fontId="21" fillId="2" borderId="49" xfId="0" applyNumberFormat="1" applyFont="1" applyFill="1" applyBorder="1" applyAlignment="1"/>
    <xf numFmtId="37" fontId="6" fillId="2" borderId="53" xfId="0" applyNumberFormat="1" applyFont="1" applyFill="1" applyBorder="1" applyAlignment="1"/>
    <xf numFmtId="37" fontId="6" fillId="0" borderId="53" xfId="0" applyNumberFormat="1" applyFont="1" applyFill="1" applyBorder="1" applyAlignment="1"/>
    <xf numFmtId="37" fontId="21" fillId="2" borderId="47" xfId="0" applyNumberFormat="1" applyFont="1" applyFill="1" applyBorder="1" applyAlignment="1"/>
    <xf numFmtId="165" fontId="34" fillId="0" borderId="0" xfId="0" applyNumberFormat="1" applyFont="1" applyAlignment="1"/>
    <xf numFmtId="164" fontId="15" fillId="0" borderId="56" xfId="0" applyNumberFormat="1" applyFont="1" applyBorder="1" applyAlignment="1"/>
    <xf numFmtId="37" fontId="6" fillId="2" borderId="57" xfId="0" applyNumberFormat="1" applyFont="1" applyFill="1" applyBorder="1" applyAlignment="1"/>
    <xf numFmtId="37" fontId="6" fillId="2" borderId="58" xfId="0" applyNumberFormat="1" applyFont="1" applyFill="1" applyBorder="1" applyAlignment="1"/>
    <xf numFmtId="37" fontId="24" fillId="2" borderId="59" xfId="0" applyNumberFormat="1" applyFont="1" applyFill="1" applyBorder="1" applyAlignment="1"/>
    <xf numFmtId="1" fontId="15" fillId="0" borderId="17" xfId="0" applyNumberFormat="1" applyFont="1" applyBorder="1" applyAlignment="1">
      <alignment horizontal="right"/>
    </xf>
    <xf numFmtId="37" fontId="5" fillId="0" borderId="9" xfId="0" applyNumberFormat="1" applyFont="1" applyBorder="1" applyAlignment="1">
      <alignment horizontal="right"/>
    </xf>
    <xf numFmtId="37" fontId="5" fillId="0" borderId="16" xfId="0" applyNumberFormat="1" applyFont="1" applyBorder="1" applyAlignment="1">
      <alignment horizontal="right"/>
    </xf>
    <xf numFmtId="37" fontId="5" fillId="0" borderId="17" xfId="0" applyNumberFormat="1" applyFont="1" applyBorder="1" applyAlignment="1">
      <alignment horizontal="right"/>
    </xf>
    <xf numFmtId="37" fontId="15" fillId="0" borderId="18" xfId="0" applyNumberFormat="1" applyFont="1" applyBorder="1" applyAlignment="1">
      <alignment horizontal="right"/>
    </xf>
    <xf numFmtId="37" fontId="24" fillId="2" borderId="60" xfId="0" applyNumberFormat="1" applyFont="1" applyFill="1" applyBorder="1" applyAlignment="1"/>
    <xf numFmtId="37" fontId="20" fillId="2" borderId="61" xfId="0" applyNumberFormat="1" applyFont="1" applyFill="1" applyBorder="1" applyAlignment="1"/>
    <xf numFmtId="37" fontId="5" fillId="0" borderId="15" xfId="0" applyNumberFormat="1" applyFont="1" applyBorder="1" applyAlignment="1">
      <alignment horizontal="center"/>
    </xf>
    <xf numFmtId="37" fontId="5" fillId="0" borderId="11" xfId="0" applyNumberFormat="1" applyFont="1" applyBorder="1" applyAlignment="1">
      <alignment horizontal="center"/>
    </xf>
    <xf numFmtId="37" fontId="5" fillId="0" borderId="11" xfId="0" applyNumberFormat="1" applyFont="1" applyBorder="1" applyAlignment="1"/>
    <xf numFmtId="3" fontId="5" fillId="0" borderId="12" xfId="0" applyNumberFormat="1" applyFont="1" applyBorder="1" applyAlignment="1"/>
    <xf numFmtId="164" fontId="5" fillId="0" borderId="11" xfId="0" applyNumberFormat="1" applyFont="1" applyBorder="1" applyAlignment="1"/>
    <xf numFmtId="164" fontId="15" fillId="0" borderId="3" xfId="0" applyNumberFormat="1" applyFont="1" applyBorder="1" applyAlignment="1"/>
    <xf numFmtId="164" fontId="15" fillId="0" borderId="4" xfId="0" applyNumberFormat="1" applyFont="1" applyBorder="1" applyAlignment="1"/>
    <xf numFmtId="3" fontId="5" fillId="0" borderId="3" xfId="0" applyNumberFormat="1" applyFont="1" applyBorder="1" applyAlignment="1"/>
    <xf numFmtId="0" fontId="6" fillId="2" borderId="63" xfId="0" applyNumberFormat="1" applyFont="1" applyFill="1" applyBorder="1" applyAlignment="1"/>
    <xf numFmtId="0" fontId="6" fillId="2" borderId="64" xfId="0" applyNumberFormat="1" applyFont="1" applyFill="1" applyBorder="1" applyAlignment="1">
      <alignment horizontal="left"/>
    </xf>
    <xf numFmtId="0" fontId="8" fillId="0" borderId="64" xfId="0" applyNumberFormat="1" applyFont="1" applyBorder="1" applyAlignment="1"/>
    <xf numFmtId="0" fontId="6" fillId="2" borderId="65" xfId="0" applyNumberFormat="1" applyFont="1" applyFill="1" applyBorder="1" applyAlignment="1">
      <alignment horizontal="left"/>
    </xf>
    <xf numFmtId="0" fontId="8" fillId="0" borderId="65" xfId="0" applyNumberFormat="1" applyFont="1" applyFill="1" applyBorder="1" applyAlignment="1"/>
    <xf numFmtId="0" fontId="6" fillId="2" borderId="66" xfId="0" applyNumberFormat="1" applyFont="1" applyFill="1" applyBorder="1" applyAlignment="1">
      <alignment horizontal="left"/>
    </xf>
    <xf numFmtId="0" fontId="24" fillId="2" borderId="45" xfId="0" applyNumberFormat="1" applyFont="1" applyFill="1" applyBorder="1" applyAlignment="1">
      <alignment horizontal="left" indent="5"/>
    </xf>
    <xf numFmtId="0" fontId="21" fillId="2" borderId="72" xfId="0" applyNumberFormat="1" applyFont="1" applyFill="1" applyBorder="1" applyAlignment="1">
      <alignment horizontal="right"/>
    </xf>
    <xf numFmtId="0" fontId="21" fillId="2" borderId="74" xfId="0" applyNumberFormat="1" applyFont="1" applyFill="1" applyBorder="1" applyAlignment="1">
      <alignment horizontal="right"/>
    </xf>
    <xf numFmtId="0" fontId="16" fillId="0" borderId="0" xfId="0" applyNumberFormat="1" applyFont="1" applyAlignment="1"/>
    <xf numFmtId="0" fontId="20" fillId="0" borderId="15" xfId="0" applyNumberFormat="1" applyFont="1" applyFill="1" applyBorder="1" applyAlignment="1">
      <alignment horizontal="left"/>
    </xf>
    <xf numFmtId="0" fontId="20" fillId="2" borderId="15" xfId="0" applyNumberFormat="1" applyFont="1" applyFill="1" applyBorder="1" applyAlignment="1">
      <alignment horizontal="left"/>
    </xf>
    <xf numFmtId="0" fontId="21" fillId="2" borderId="44" xfId="0" applyNumberFormat="1" applyFont="1" applyFill="1" applyBorder="1" applyAlignment="1">
      <alignment horizontal="left"/>
    </xf>
    <xf numFmtId="0" fontId="21" fillId="2" borderId="15" xfId="0" applyNumberFormat="1" applyFont="1" applyFill="1" applyBorder="1" applyAlignment="1">
      <alignment horizontal="left"/>
    </xf>
    <xf numFmtId="0" fontId="21" fillId="2" borderId="76" xfId="0" applyNumberFormat="1" applyFont="1" applyFill="1" applyBorder="1" applyAlignment="1">
      <alignment horizontal="right"/>
    </xf>
    <xf numFmtId="0" fontId="21" fillId="2" borderId="77" xfId="0" applyNumberFormat="1" applyFont="1" applyFill="1" applyBorder="1" applyAlignment="1">
      <alignment horizontal="right"/>
    </xf>
    <xf numFmtId="0" fontId="21" fillId="2" borderId="78" xfId="0" applyNumberFormat="1" applyFont="1" applyFill="1" applyBorder="1" applyAlignment="1">
      <alignment horizontal="right"/>
    </xf>
    <xf numFmtId="0" fontId="6" fillId="2" borderId="79" xfId="0" applyNumberFormat="1" applyFont="1" applyFill="1" applyBorder="1" applyAlignment="1">
      <alignment horizontal="left" indent="1"/>
    </xf>
    <xf numFmtId="0" fontId="6" fillId="2" borderId="13" xfId="0" applyNumberFormat="1" applyFont="1" applyFill="1" applyBorder="1" applyAlignment="1">
      <alignment horizontal="left" indent="1"/>
    </xf>
    <xf numFmtId="0" fontId="7" fillId="2" borderId="13" xfId="0" applyNumberFormat="1" applyFont="1" applyFill="1" applyBorder="1" applyAlignment="1">
      <alignment horizontal="left" indent="2"/>
    </xf>
    <xf numFmtId="0" fontId="6" fillId="2" borderId="53" xfId="0" applyNumberFormat="1" applyFont="1" applyFill="1" applyBorder="1" applyAlignment="1">
      <alignment horizontal="left" indent="1"/>
    </xf>
    <xf numFmtId="0" fontId="6" fillId="2" borderId="80" xfId="0" applyNumberFormat="1" applyFont="1" applyFill="1" applyBorder="1" applyAlignment="1">
      <alignment horizontal="left" indent="2"/>
    </xf>
    <xf numFmtId="0" fontId="6" fillId="2" borderId="13" xfId="0" applyNumberFormat="1" applyFont="1" applyFill="1" applyBorder="1" applyAlignment="1">
      <alignment horizontal="left" indent="2"/>
    </xf>
    <xf numFmtId="0" fontId="23" fillId="2" borderId="13" xfId="0" applyNumberFormat="1" applyFont="1" applyFill="1" applyBorder="1" applyAlignment="1">
      <alignment horizontal="left" indent="3"/>
    </xf>
    <xf numFmtId="0" fontId="6" fillId="0" borderId="13" xfId="0" applyNumberFormat="1" applyFont="1" applyFill="1" applyBorder="1" applyAlignment="1">
      <alignment horizontal="left" indent="2"/>
    </xf>
    <xf numFmtId="0" fontId="23" fillId="2" borderId="76" xfId="0" applyNumberFormat="1" applyFont="1" applyFill="1" applyBorder="1" applyAlignment="1">
      <alignment horizontal="right"/>
    </xf>
    <xf numFmtId="0" fontId="23" fillId="2" borderId="77" xfId="0" applyNumberFormat="1" applyFont="1" applyFill="1" applyBorder="1" applyAlignment="1">
      <alignment horizontal="right"/>
    </xf>
    <xf numFmtId="0" fontId="23" fillId="2" borderId="78" xfId="0" applyNumberFormat="1" applyFont="1" applyFill="1" applyBorder="1" applyAlignment="1">
      <alignment horizontal="right"/>
    </xf>
    <xf numFmtId="37" fontId="20" fillId="2" borderId="13" xfId="0" applyNumberFormat="1" applyFont="1" applyFill="1" applyBorder="1" applyAlignment="1"/>
    <xf numFmtId="0" fontId="5" fillId="0" borderId="15" xfId="0" applyNumberFormat="1" applyFont="1" applyBorder="1" applyAlignment="1"/>
    <xf numFmtId="0" fontId="5" fillId="0" borderId="11" xfId="0" applyNumberFormat="1" applyFont="1" applyBorder="1" applyAlignment="1"/>
    <xf numFmtId="0" fontId="5" fillId="0" borderId="7" xfId="0" applyNumberFormat="1" applyFont="1" applyBorder="1" applyAlignment="1"/>
    <xf numFmtId="0" fontId="15" fillId="0" borderId="3" xfId="0" applyNumberFormat="1" applyFont="1" applyBorder="1" applyAlignment="1"/>
    <xf numFmtId="0" fontId="5" fillId="0" borderId="81" xfId="0" applyNumberFormat="1" applyFont="1" applyBorder="1" applyAlignment="1"/>
    <xf numFmtId="0" fontId="5" fillId="0" borderId="82" xfId="0" applyNumberFormat="1" applyFont="1" applyBorder="1" applyAlignment="1"/>
    <xf numFmtId="0" fontId="5" fillId="0" borderId="11" xfId="0" applyNumberFormat="1" applyFont="1" applyBorder="1" applyAlignment="1">
      <alignment horizontal="fill"/>
    </xf>
    <xf numFmtId="0" fontId="5" fillId="0" borderId="3" xfId="0" applyNumberFormat="1" applyFont="1" applyBorder="1" applyAlignment="1">
      <alignment horizontal="fill"/>
    </xf>
    <xf numFmtId="0" fontId="5" fillId="0" borderId="3" xfId="0" applyNumberFormat="1" applyFont="1" applyBorder="1" applyAlignment="1"/>
    <xf numFmtId="0" fontId="5" fillId="0" borderId="76" xfId="0" applyNumberFormat="1" applyFont="1" applyBorder="1" applyAlignment="1">
      <alignment horizontal="right"/>
    </xf>
    <xf numFmtId="0" fontId="5" fillId="0" borderId="77" xfId="0" applyNumberFormat="1" applyFont="1" applyBorder="1" applyAlignment="1">
      <alignment horizontal="center"/>
    </xf>
    <xf numFmtId="0" fontId="5" fillId="0" borderId="77" xfId="0" applyNumberFormat="1" applyFont="1" applyBorder="1" applyAlignment="1">
      <alignment horizontal="right"/>
    </xf>
    <xf numFmtId="0" fontId="5" fillId="0" borderId="76" xfId="0" applyNumberFormat="1" applyFont="1" applyBorder="1" applyAlignment="1">
      <alignment horizontal="center"/>
    </xf>
    <xf numFmtId="0" fontId="5" fillId="0" borderId="78" xfId="0" applyNumberFormat="1" applyFont="1" applyBorder="1" applyAlignment="1">
      <alignment horizontal="right"/>
    </xf>
    <xf numFmtId="37" fontId="15" fillId="0" borderId="53" xfId="0" applyNumberFormat="1" applyFont="1" applyBorder="1" applyAlignment="1">
      <alignment horizontal="center"/>
    </xf>
    <xf numFmtId="37" fontId="15" fillId="0" borderId="3" xfId="0" applyNumberFormat="1" applyFont="1" applyBorder="1" applyAlignment="1">
      <alignment horizontal="center"/>
    </xf>
    <xf numFmtId="37" fontId="5" fillId="0" borderId="8" xfId="0" applyNumberFormat="1" applyFont="1" applyBorder="1" applyAlignment="1">
      <alignment horizontal="center"/>
    </xf>
    <xf numFmtId="37" fontId="5" fillId="0" borderId="0" xfId="0" applyNumberFormat="1" applyFont="1" applyAlignment="1">
      <alignment horizontal="center"/>
    </xf>
    <xf numFmtId="37" fontId="5" fillId="0" borderId="7" xfId="0" applyNumberFormat="1" applyFont="1" applyBorder="1" applyAlignment="1">
      <alignment horizontal="center"/>
    </xf>
    <xf numFmtId="37" fontId="5" fillId="0" borderId="3" xfId="0" applyNumberFormat="1" applyFont="1" applyBorder="1" applyAlignment="1">
      <alignment horizontal="center"/>
    </xf>
    <xf numFmtId="37" fontId="5" fillId="0" borderId="8" xfId="0" applyNumberFormat="1" applyFont="1" applyBorder="1" applyAlignment="1"/>
    <xf numFmtId="37" fontId="5" fillId="0" borderId="0" xfId="0" applyNumberFormat="1" applyFont="1" applyAlignment="1"/>
    <xf numFmtId="37" fontId="5" fillId="0" borderId="7" xfId="0" applyNumberFormat="1" applyFont="1" applyBorder="1" applyAlignment="1"/>
    <xf numFmtId="37" fontId="5" fillId="0" borderId="3" xfId="0" applyNumberFormat="1" applyFont="1" applyBorder="1" applyAlignment="1"/>
    <xf numFmtId="37" fontId="5" fillId="0" borderId="15" xfId="0" applyNumberFormat="1" applyFont="1" applyBorder="1" applyAlignment="1"/>
    <xf numFmtId="37" fontId="5" fillId="0" borderId="83" xfId="0" applyNumberFormat="1" applyFont="1" applyBorder="1" applyAlignment="1">
      <alignment horizontal="center"/>
    </xf>
    <xf numFmtId="37" fontId="5" fillId="0" borderId="0" xfId="0" applyNumberFormat="1" applyFont="1" applyBorder="1" applyAlignment="1"/>
    <xf numFmtId="167" fontId="52" fillId="0" borderId="0" xfId="1" applyNumberFormat="1" applyFont="1" applyAlignment="1">
      <alignment horizontal="center" vertical="center"/>
    </xf>
    <xf numFmtId="0" fontId="53" fillId="0" borderId="0" xfId="8" applyNumberFormat="1" applyFont="1" applyFill="1" applyBorder="1" applyAlignment="1" applyProtection="1"/>
    <xf numFmtId="0" fontId="17" fillId="0" borderId="0" xfId="8" applyNumberFormat="1" applyFill="1" applyBorder="1" applyAlignment="1" applyProtection="1"/>
    <xf numFmtId="167" fontId="52" fillId="0" borderId="0" xfId="1" applyNumberFormat="1" applyFont="1" applyAlignment="1">
      <alignment horizontal="centerContinuous" vertical="center"/>
    </xf>
    <xf numFmtId="167" fontId="17" fillId="0" borderId="0" xfId="1" applyNumberFormat="1" applyFill="1" applyBorder="1" applyAlignment="1" applyProtection="1"/>
    <xf numFmtId="0" fontId="53" fillId="0" borderId="0" xfId="8" applyNumberFormat="1" applyFont="1" applyFill="1" applyBorder="1" applyAlignment="1" applyProtection="1">
      <alignment horizontal="left"/>
    </xf>
    <xf numFmtId="165" fontId="8" fillId="3" borderId="0" xfId="0" applyNumberFormat="1" applyFont="1" applyFill="1" applyAlignment="1">
      <alignment horizontal="centerContinuous"/>
    </xf>
    <xf numFmtId="166" fontId="54" fillId="3" borderId="0" xfId="0" applyNumberFormat="1" applyFont="1" applyFill="1" applyAlignment="1">
      <alignment horizontal="centerContinuous"/>
    </xf>
    <xf numFmtId="0" fontId="17" fillId="3" borderId="0" xfId="0" applyFont="1" applyFill="1" applyBorder="1" applyAlignment="1">
      <alignment vertical="top" wrapText="1"/>
    </xf>
    <xf numFmtId="166" fontId="8" fillId="3" borderId="0" xfId="0" applyNumberFormat="1" applyFont="1" applyFill="1" applyBorder="1"/>
    <xf numFmtId="165" fontId="8" fillId="3" borderId="0" xfId="0" applyNumberFormat="1" applyFont="1" applyFill="1" applyBorder="1"/>
    <xf numFmtId="0" fontId="17" fillId="0" borderId="0" xfId="8" applyNumberFormat="1" applyFont="1" applyFill="1" applyBorder="1" applyAlignment="1" applyProtection="1"/>
    <xf numFmtId="0" fontId="0" fillId="0" borderId="0" xfId="0" applyBorder="1" applyAlignment="1">
      <alignment wrapText="1"/>
    </xf>
    <xf numFmtId="166" fontId="54" fillId="3" borderId="0" xfId="0" applyNumberFormat="1" applyFont="1" applyFill="1" applyAlignment="1">
      <alignment horizontal="centerContinuous" wrapText="1"/>
    </xf>
    <xf numFmtId="165" fontId="8" fillId="3" borderId="0" xfId="0" applyNumberFormat="1" applyFont="1" applyFill="1" applyAlignment="1">
      <alignment horizontal="centerContinuous" wrapText="1"/>
    </xf>
    <xf numFmtId="166" fontId="8" fillId="3" borderId="0" xfId="0" applyNumberFormat="1" applyFont="1" applyFill="1" applyBorder="1" applyAlignment="1">
      <alignment wrapText="1"/>
    </xf>
    <xf numFmtId="165" fontId="8" fillId="3" borderId="0" xfId="0" applyNumberFormat="1" applyFont="1" applyFill="1" applyBorder="1" applyAlignment="1">
      <alignment wrapText="1"/>
    </xf>
    <xf numFmtId="0" fontId="0" fillId="0" borderId="0" xfId="0" applyAlignment="1">
      <alignment wrapText="1"/>
    </xf>
    <xf numFmtId="0" fontId="50" fillId="0" borderId="0" xfId="8" applyNumberFormat="1" applyFont="1" applyFill="1" applyBorder="1" applyAlignment="1" applyProtection="1"/>
    <xf numFmtId="167" fontId="17" fillId="0" borderId="0" xfId="1" applyNumberFormat="1" applyFont="1" applyFill="1" applyBorder="1" applyAlignment="1" applyProtection="1"/>
    <xf numFmtId="0" fontId="17" fillId="0" borderId="0" xfId="0" applyFont="1" applyBorder="1" applyAlignment="1"/>
    <xf numFmtId="166" fontId="8" fillId="0" borderId="0" xfId="0" applyNumberFormat="1" applyFont="1" applyBorder="1"/>
    <xf numFmtId="165" fontId="8" fillId="0" borderId="0" xfId="0" applyNumberFormat="1" applyFont="1" applyBorder="1"/>
    <xf numFmtId="9" fontId="17" fillId="0" borderId="0" xfId="10" applyFill="1" applyBorder="1" applyAlignment="1" applyProtection="1"/>
    <xf numFmtId="0" fontId="17" fillId="0" borderId="0" xfId="8"/>
    <xf numFmtId="165" fontId="19" fillId="3" borderId="0" xfId="0" applyNumberFormat="1" applyFont="1" applyFill="1" applyAlignment="1">
      <alignment horizontal="centerContinuous"/>
    </xf>
    <xf numFmtId="165" fontId="5" fillId="3" borderId="0" xfId="0" applyNumberFormat="1" applyFont="1" applyFill="1" applyBorder="1"/>
    <xf numFmtId="167" fontId="56" fillId="0" borderId="0" xfId="1" applyNumberFormat="1" applyFont="1" applyAlignment="1">
      <alignment horizontal="left" vertical="center"/>
    </xf>
    <xf numFmtId="5" fontId="6" fillId="2" borderId="11" xfId="0" applyNumberFormat="1" applyFont="1" applyFill="1" applyBorder="1" applyAlignment="1"/>
    <xf numFmtId="5" fontId="6" fillId="2" borderId="12" xfId="0" applyNumberFormat="1" applyFont="1" applyFill="1" applyBorder="1" applyAlignment="1"/>
    <xf numFmtId="0" fontId="5" fillId="0" borderId="0" xfId="7" applyFont="1" applyAlignment="1">
      <alignment vertical="top" wrapText="1"/>
    </xf>
    <xf numFmtId="0" fontId="5" fillId="0" borderId="0" xfId="7" applyFont="1" applyAlignment="1">
      <alignment vertical="top"/>
    </xf>
    <xf numFmtId="0" fontId="39" fillId="0" borderId="0" xfId="7" applyFont="1" applyAlignment="1">
      <alignment vertical="top"/>
    </xf>
    <xf numFmtId="0" fontId="5" fillId="0" borderId="0" xfId="7" applyFont="1" applyFill="1" applyBorder="1" applyAlignment="1">
      <alignment vertical="top" wrapText="1"/>
    </xf>
    <xf numFmtId="169" fontId="5" fillId="0" borderId="0" xfId="3" applyNumberFormat="1" applyFont="1" applyFill="1" applyBorder="1" applyAlignment="1">
      <alignment vertical="top"/>
    </xf>
    <xf numFmtId="0" fontId="5" fillId="0" borderId="0" xfId="7" applyFont="1" applyFill="1" applyBorder="1" applyAlignment="1">
      <alignment vertical="top"/>
    </xf>
    <xf numFmtId="0" fontId="15" fillId="0" borderId="0" xfId="7" applyFont="1" applyFill="1" applyBorder="1" applyAlignment="1">
      <alignment vertical="top"/>
    </xf>
    <xf numFmtId="0" fontId="57" fillId="0" borderId="0" xfId="7" applyFont="1" applyAlignment="1">
      <alignment horizontal="left" vertical="top" wrapText="1"/>
    </xf>
    <xf numFmtId="0" fontId="5" fillId="0" borderId="0" xfId="7" applyFont="1" applyFill="1" applyAlignment="1">
      <alignment vertical="top"/>
    </xf>
    <xf numFmtId="0" fontId="58" fillId="0" borderId="0" xfId="7" applyFont="1" applyAlignment="1">
      <alignment vertical="top" wrapText="1"/>
    </xf>
    <xf numFmtId="0" fontId="5" fillId="3" borderId="0" xfId="7" applyFont="1" applyFill="1" applyAlignment="1">
      <alignment vertical="top" wrapText="1"/>
    </xf>
    <xf numFmtId="0" fontId="0" fillId="3" borderId="0" xfId="0" applyFill="1" applyBorder="1" applyAlignment="1"/>
    <xf numFmtId="166" fontId="54"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7" applyFont="1" applyFill="1" applyAlignment="1">
      <alignment vertical="top" wrapText="1"/>
    </xf>
    <xf numFmtId="37" fontId="8" fillId="0" borderId="84" xfId="0" applyNumberFormat="1" applyFont="1" applyBorder="1"/>
    <xf numFmtId="37" fontId="8" fillId="0" borderId="85" xfId="0" applyNumberFormat="1" applyFont="1" applyBorder="1"/>
    <xf numFmtId="37" fontId="8" fillId="0" borderId="86" xfId="0" applyNumberFormat="1" applyFont="1" applyBorder="1"/>
    <xf numFmtId="37" fontId="8" fillId="0" borderId="87" xfId="0" applyNumberFormat="1" applyFont="1" applyBorder="1"/>
    <xf numFmtId="37" fontId="8" fillId="0" borderId="88" xfId="0" applyNumberFormat="1" applyFont="1" applyBorder="1"/>
    <xf numFmtId="37" fontId="8" fillId="0" borderId="89" xfId="0" applyNumberFormat="1" applyFont="1" applyBorder="1"/>
    <xf numFmtId="37" fontId="25" fillId="0" borderId="90" xfId="0" applyNumberFormat="1" applyFont="1" applyBorder="1"/>
    <xf numFmtId="37" fontId="6" fillId="2" borderId="84" xfId="0" applyNumberFormat="1" applyFont="1" applyFill="1" applyBorder="1" applyAlignment="1"/>
    <xf numFmtId="37" fontId="6" fillId="2" borderId="85" xfId="0" applyNumberFormat="1" applyFont="1" applyFill="1" applyBorder="1" applyAlignment="1"/>
    <xf numFmtId="37" fontId="6" fillId="2" borderId="86" xfId="0" applyNumberFormat="1" applyFont="1" applyFill="1" applyBorder="1" applyAlignment="1"/>
    <xf numFmtId="37" fontId="25" fillId="0" borderId="91" xfId="0" applyNumberFormat="1" applyFont="1" applyBorder="1"/>
    <xf numFmtId="0" fontId="6" fillId="2" borderId="92" xfId="0" applyNumberFormat="1" applyFont="1" applyFill="1" applyBorder="1" applyAlignment="1">
      <alignment horizontal="left"/>
    </xf>
    <xf numFmtId="0" fontId="6" fillId="2" borderId="93" xfId="0" applyNumberFormat="1" applyFont="1" applyFill="1" applyBorder="1" applyAlignment="1">
      <alignment horizontal="left"/>
    </xf>
    <xf numFmtId="0" fontId="6" fillId="2" borderId="94" xfId="0" applyNumberFormat="1" applyFont="1" applyFill="1" applyBorder="1" applyAlignment="1">
      <alignment horizontal="left"/>
    </xf>
    <xf numFmtId="0" fontId="24" fillId="2" borderId="95" xfId="0" applyNumberFormat="1" applyFont="1" applyFill="1" applyBorder="1" applyAlignment="1">
      <alignment horizontal="left" indent="5"/>
    </xf>
    <xf numFmtId="165" fontId="1" fillId="0" borderId="0" xfId="0" applyNumberFormat="1" applyFont="1" applyBorder="1"/>
    <xf numFmtId="0" fontId="37" fillId="0" borderId="0" xfId="0" applyFont="1" applyBorder="1" applyAlignment="1">
      <alignment vertical="top" wrapText="1"/>
    </xf>
    <xf numFmtId="0" fontId="27" fillId="0" borderId="0" xfId="0" applyFont="1" applyBorder="1" applyAlignment="1">
      <alignment horizontal="center" vertical="top"/>
    </xf>
    <xf numFmtId="0" fontId="60" fillId="0" borderId="0" xfId="0" applyFont="1" applyBorder="1" applyAlignment="1">
      <alignment horizontal="center"/>
    </xf>
    <xf numFmtId="0" fontId="27" fillId="3" borderId="0" xfId="0" applyFont="1" applyFill="1" applyBorder="1" applyAlignment="1">
      <alignment horizontal="center" vertical="top"/>
    </xf>
    <xf numFmtId="1" fontId="27" fillId="0" borderId="0" xfId="0" applyNumberFormat="1" applyFont="1" applyBorder="1" applyAlignment="1">
      <alignment vertical="top" wrapText="1"/>
    </xf>
    <xf numFmtId="1" fontId="27" fillId="0" borderId="0" xfId="0" applyNumberFormat="1" applyFont="1" applyBorder="1" applyAlignment="1">
      <alignment horizontal="left" vertical="top" wrapText="1"/>
    </xf>
    <xf numFmtId="0" fontId="5" fillId="0" borderId="44" xfId="0" applyNumberFormat="1" applyFont="1" applyBorder="1" applyAlignment="1"/>
    <xf numFmtId="0" fontId="15" fillId="0" borderId="76" xfId="0" applyNumberFormat="1" applyFont="1" applyBorder="1" applyAlignment="1">
      <alignment horizontal="right"/>
    </xf>
    <xf numFmtId="0" fontId="15" fillId="0" borderId="77" xfId="0" applyNumberFormat="1" applyFont="1" applyBorder="1" applyAlignment="1">
      <alignment horizontal="right"/>
    </xf>
    <xf numFmtId="0" fontId="15" fillId="0" borderId="78" xfId="0" applyNumberFormat="1" applyFont="1" applyBorder="1" applyAlignment="1">
      <alignment horizontal="right"/>
    </xf>
    <xf numFmtId="0" fontId="5" fillId="0" borderId="79" xfId="0" applyNumberFormat="1" applyFont="1" applyBorder="1" applyAlignment="1">
      <alignment horizontal="left"/>
    </xf>
    <xf numFmtId="0" fontId="5" fillId="0" borderId="13" xfId="0" applyNumberFormat="1" applyFont="1" applyBorder="1" applyAlignment="1">
      <alignment horizontal="left"/>
    </xf>
    <xf numFmtId="0" fontId="5" fillId="0" borderId="53" xfId="0" applyNumberFormat="1" applyFont="1" applyBorder="1" applyAlignment="1">
      <alignment horizontal="left"/>
    </xf>
    <xf numFmtId="37" fontId="5" fillId="0" borderId="7" xfId="0" applyNumberFormat="1" applyFont="1" applyFill="1" applyBorder="1" applyAlignment="1"/>
    <xf numFmtId="37" fontId="5" fillId="0" borderId="3" xfId="0" applyNumberFormat="1" applyFont="1" applyFill="1" applyBorder="1" applyAlignment="1"/>
    <xf numFmtId="37" fontId="5" fillId="0" borderId="4" xfId="0" applyNumberFormat="1" applyFont="1" applyFill="1" applyBorder="1" applyAlignment="1"/>
    <xf numFmtId="0" fontId="15" fillId="0" borderId="44" xfId="0" applyNumberFormat="1" applyFont="1" applyBorder="1" applyAlignment="1">
      <alignment horizontal="left" indent="3"/>
    </xf>
    <xf numFmtId="37" fontId="15" fillId="0" borderId="7" xfId="0" applyNumberFormat="1" applyFont="1" applyBorder="1" applyAlignment="1"/>
    <xf numFmtId="37" fontId="15" fillId="0" borderId="3" xfId="0" applyNumberFormat="1" applyFont="1" applyBorder="1" applyAlignment="1"/>
    <xf numFmtId="5" fontId="15" fillId="0" borderId="3" xfId="0" applyNumberFormat="1" applyFont="1" applyBorder="1" applyAlignment="1"/>
    <xf numFmtId="5" fontId="15" fillId="0" borderId="47" xfId="0" applyNumberFormat="1" applyFont="1" applyBorder="1" applyAlignment="1"/>
    <xf numFmtId="5" fontId="15" fillId="0" borderId="4" xfId="0" applyNumberFormat="1" applyFont="1" applyBorder="1" applyAlignment="1"/>
    <xf numFmtId="37" fontId="5" fillId="0" borderId="4" xfId="0" applyNumberFormat="1" applyFont="1" applyBorder="1" applyAlignment="1"/>
    <xf numFmtId="37" fontId="5" fillId="0" borderId="44" xfId="0" applyNumberFormat="1" applyFont="1" applyBorder="1" applyAlignment="1"/>
    <xf numFmtId="37" fontId="5" fillId="0" borderId="47" xfId="0" applyNumberFormat="1" applyFont="1" applyBorder="1" applyAlignment="1"/>
    <xf numFmtId="37" fontId="5" fillId="0" borderId="20" xfId="0" applyNumberFormat="1" applyFont="1" applyBorder="1" applyAlignment="1"/>
    <xf numFmtId="0" fontId="5" fillId="0" borderId="80" xfId="0" applyNumberFormat="1" applyFont="1" applyBorder="1" applyAlignment="1"/>
    <xf numFmtId="0" fontId="5" fillId="0" borderId="13" xfId="0" applyNumberFormat="1" applyFont="1" applyBorder="1" applyAlignment="1">
      <alignment horizontal="left" indent="3"/>
    </xf>
    <xf numFmtId="0" fontId="5" fillId="0" borderId="53" xfId="0" applyNumberFormat="1" applyFont="1" applyBorder="1" applyAlignment="1">
      <alignment horizontal="left" indent="3"/>
    </xf>
    <xf numFmtId="5" fontId="5" fillId="0" borderId="3" xfId="0" applyNumberFormat="1" applyFont="1" applyBorder="1" applyAlignment="1"/>
    <xf numFmtId="5" fontId="5" fillId="0" borderId="4" xfId="0" applyNumberFormat="1" applyFont="1" applyBorder="1" applyAlignment="1"/>
    <xf numFmtId="3" fontId="6" fillId="2" borderId="0" xfId="0" applyNumberFormat="1" applyFont="1" applyFill="1" applyAlignment="1"/>
    <xf numFmtId="165" fontId="46" fillId="0" borderId="0" xfId="0" applyNumberFormat="1" applyFont="1" applyAlignment="1"/>
    <xf numFmtId="0" fontId="8" fillId="0" borderId="0" xfId="8" applyNumberFormat="1" applyFont="1" applyFill="1" applyBorder="1" applyAlignment="1" applyProtection="1"/>
    <xf numFmtId="0" fontId="62" fillId="0" borderId="0" xfId="8" applyFont="1" applyBorder="1" applyAlignment="1">
      <alignment vertical="center"/>
    </xf>
    <xf numFmtId="0" fontId="62" fillId="0" borderId="0" xfId="8" applyFont="1" applyAlignment="1">
      <alignment vertical="center"/>
    </xf>
    <xf numFmtId="0" fontId="64" fillId="0" borderId="47" xfId="8" applyFont="1" applyFill="1" applyBorder="1" applyAlignment="1">
      <alignment horizontal="left" vertical="center"/>
    </xf>
    <xf numFmtId="0" fontId="64" fillId="0" borderId="96" xfId="8" applyFont="1" applyFill="1" applyBorder="1" applyAlignment="1">
      <alignment horizontal="left" vertical="center"/>
    </xf>
    <xf numFmtId="0" fontId="64" fillId="0" borderId="13" xfId="8" applyFont="1" applyFill="1" applyBorder="1" applyAlignment="1">
      <alignment horizontal="left" vertical="center"/>
    </xf>
    <xf numFmtId="0" fontId="64" fillId="0" borderId="97" xfId="8" applyFont="1" applyFill="1" applyBorder="1" applyAlignment="1">
      <alignment horizontal="left" vertical="center"/>
    </xf>
    <xf numFmtId="166" fontId="64" fillId="0" borderId="13" xfId="8" applyNumberFormat="1" applyFont="1" applyFill="1" applyBorder="1" applyAlignment="1">
      <alignment horizontal="left" vertical="center"/>
    </xf>
    <xf numFmtId="0" fontId="65" fillId="0" borderId="97" xfId="8" applyFont="1" applyFill="1" applyBorder="1" applyAlignment="1">
      <alignment horizontal="left" vertical="center"/>
    </xf>
    <xf numFmtId="166" fontId="65" fillId="0" borderId="13" xfId="8" applyNumberFormat="1" applyFont="1" applyFill="1" applyBorder="1" applyAlignment="1">
      <alignment horizontal="left" vertical="center"/>
    </xf>
    <xf numFmtId="0" fontId="64" fillId="0" borderId="98" xfId="8" applyFont="1" applyFill="1" applyBorder="1" applyAlignment="1">
      <alignment horizontal="left" vertical="center"/>
    </xf>
    <xf numFmtId="0" fontId="64" fillId="0" borderId="44" xfId="8" applyFont="1" applyFill="1" applyBorder="1" applyAlignment="1">
      <alignment vertical="center"/>
    </xf>
    <xf numFmtId="0" fontId="64" fillId="0" borderId="80" xfId="8" applyFont="1" applyFill="1" applyBorder="1" applyAlignment="1">
      <alignment vertical="center"/>
    </xf>
    <xf numFmtId="0" fontId="64" fillId="0" borderId="13" xfId="8" applyFont="1" applyFill="1" applyBorder="1" applyAlignment="1">
      <alignment vertical="center"/>
    </xf>
    <xf numFmtId="0" fontId="64" fillId="0" borderId="82" xfId="8" applyFont="1" applyFill="1" applyBorder="1" applyAlignment="1">
      <alignment vertical="center"/>
    </xf>
    <xf numFmtId="166" fontId="65" fillId="0" borderId="53" xfId="8" applyNumberFormat="1" applyFont="1" applyFill="1" applyBorder="1" applyAlignment="1">
      <alignment horizontal="left" vertical="center"/>
    </xf>
    <xf numFmtId="0" fontId="65" fillId="0" borderId="99" xfId="8" applyFont="1" applyFill="1" applyBorder="1" applyAlignment="1">
      <alignment horizontal="left" vertical="center"/>
    </xf>
    <xf numFmtId="0" fontId="65" fillId="0" borderId="44" xfId="8" applyFont="1" applyFill="1" applyBorder="1" applyAlignment="1">
      <alignment vertical="center"/>
    </xf>
    <xf numFmtId="0" fontId="66" fillId="0" borderId="47" xfId="8" applyNumberFormat="1" applyFont="1" applyFill="1" applyBorder="1" applyAlignment="1" applyProtection="1"/>
    <xf numFmtId="166" fontId="65" fillId="0" borderId="80" xfId="8" applyNumberFormat="1" applyFont="1" applyFill="1" applyBorder="1" applyAlignment="1">
      <alignment horizontal="left" vertical="center"/>
    </xf>
    <xf numFmtId="0" fontId="65" fillId="0" borderId="96" xfId="8" applyFont="1" applyFill="1" applyBorder="1" applyAlignment="1">
      <alignment horizontal="left" vertical="center"/>
    </xf>
    <xf numFmtId="166" fontId="65" fillId="0" borderId="82" xfId="8" applyNumberFormat="1" applyFont="1" applyFill="1" applyBorder="1" applyAlignment="1">
      <alignment horizontal="left" vertical="center"/>
    </xf>
    <xf numFmtId="0" fontId="65" fillId="0" borderId="98" xfId="8" applyFont="1" applyFill="1" applyBorder="1" applyAlignment="1">
      <alignment horizontal="left" vertical="center"/>
    </xf>
    <xf numFmtId="0" fontId="65" fillId="0" borderId="47" xfId="8" applyFont="1" applyFill="1" applyBorder="1" applyAlignment="1">
      <alignment horizontal="right" vertical="center"/>
    </xf>
    <xf numFmtId="0" fontId="65" fillId="0" borderId="15" xfId="8" applyFont="1" applyFill="1" applyBorder="1" applyAlignment="1">
      <alignment vertical="center"/>
    </xf>
    <xf numFmtId="0" fontId="65" fillId="0" borderId="85" xfId="8" applyFont="1" applyFill="1" applyBorder="1" applyAlignment="1">
      <alignment horizontal="left" vertical="center"/>
    </xf>
    <xf numFmtId="0" fontId="65" fillId="0" borderId="82" xfId="8" applyFont="1" applyFill="1" applyBorder="1" applyAlignment="1">
      <alignment vertical="center"/>
    </xf>
    <xf numFmtId="0" fontId="65" fillId="0" borderId="47" xfId="8" applyFont="1" applyFill="1" applyBorder="1" applyAlignment="1">
      <alignment horizontal="left" vertical="center"/>
    </xf>
    <xf numFmtId="0" fontId="64" fillId="0" borderId="7" xfId="8" applyFont="1" applyFill="1" applyBorder="1" applyAlignment="1">
      <alignment vertical="center"/>
    </xf>
    <xf numFmtId="0" fontId="64" fillId="0" borderId="3" xfId="8" applyFont="1" applyFill="1" applyBorder="1" applyAlignment="1">
      <alignment horizontal="left" vertical="center"/>
    </xf>
    <xf numFmtId="37" fontId="64" fillId="0" borderId="47" xfId="1" applyNumberFormat="1" applyFont="1" applyFill="1" applyBorder="1" applyAlignment="1">
      <alignment horizontal="right" vertical="center"/>
    </xf>
    <xf numFmtId="37" fontId="64" fillId="0" borderId="20" xfId="1" applyNumberFormat="1" applyFont="1" applyFill="1" applyBorder="1" applyAlignment="1">
      <alignment horizontal="right" vertical="center"/>
    </xf>
    <xf numFmtId="37" fontId="64" fillId="0" borderId="100" xfId="1" applyNumberFormat="1" applyFont="1" applyFill="1" applyBorder="1" applyAlignment="1">
      <alignment horizontal="right" vertical="center"/>
    </xf>
    <xf numFmtId="37" fontId="64" fillId="0" borderId="101" xfId="1" applyNumberFormat="1" applyFont="1" applyFill="1" applyBorder="1" applyAlignment="1">
      <alignment horizontal="right" vertical="center"/>
    </xf>
    <xf numFmtId="37" fontId="64" fillId="0" borderId="102" xfId="1" applyNumberFormat="1" applyFont="1" applyFill="1" applyBorder="1" applyAlignment="1">
      <alignment horizontal="right" vertical="center"/>
    </xf>
    <xf numFmtId="37" fontId="64" fillId="0" borderId="103" xfId="1" applyNumberFormat="1" applyFont="1" applyFill="1" applyBorder="1" applyAlignment="1">
      <alignment horizontal="right" vertical="center"/>
    </xf>
    <xf numFmtId="37" fontId="64" fillId="0" borderId="104" xfId="1" applyNumberFormat="1" applyFont="1" applyFill="1" applyBorder="1" applyAlignment="1">
      <alignment horizontal="right" vertical="center"/>
    </xf>
    <xf numFmtId="37" fontId="64" fillId="0" borderId="97" xfId="1" applyNumberFormat="1" applyFont="1" applyFill="1" applyBorder="1" applyAlignment="1">
      <alignment horizontal="right" vertical="center"/>
    </xf>
    <xf numFmtId="37" fontId="64" fillId="0" borderId="105" xfId="1" applyNumberFormat="1" applyFont="1" applyFill="1" applyBorder="1" applyAlignment="1">
      <alignment horizontal="right" vertical="center"/>
    </xf>
    <xf numFmtId="37" fontId="64" fillId="0" borderId="106" xfId="1" applyNumberFormat="1" applyFont="1" applyFill="1" applyBorder="1" applyAlignment="1">
      <alignment horizontal="right" vertical="center"/>
    </xf>
    <xf numFmtId="37" fontId="64" fillId="0" borderId="107" xfId="1" applyNumberFormat="1" applyFont="1" applyFill="1" applyBorder="1" applyAlignment="1">
      <alignment horizontal="right" vertical="center"/>
    </xf>
    <xf numFmtId="37" fontId="64" fillId="0" borderId="3" xfId="1" applyNumberFormat="1" applyFont="1" applyFill="1" applyBorder="1" applyAlignment="1">
      <alignment horizontal="right" vertical="center"/>
    </xf>
    <xf numFmtId="37" fontId="64"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66" fillId="0" borderId="47" xfId="1" applyNumberFormat="1" applyFont="1" applyFill="1" applyBorder="1" applyAlignment="1" applyProtection="1"/>
    <xf numFmtId="37" fontId="66" fillId="0" borderId="20" xfId="1" applyNumberFormat="1" applyFont="1" applyFill="1" applyBorder="1" applyAlignment="1" applyProtection="1"/>
    <xf numFmtId="37" fontId="65" fillId="0" borderId="100" xfId="1" applyNumberFormat="1" applyFont="1" applyFill="1" applyBorder="1" applyAlignment="1">
      <alignment horizontal="right" vertical="center"/>
    </xf>
    <xf numFmtId="37" fontId="65" fillId="0" borderId="101" xfId="1" applyNumberFormat="1" applyFont="1" applyFill="1" applyBorder="1" applyAlignment="1">
      <alignment horizontal="right" vertical="center"/>
    </xf>
    <xf numFmtId="37" fontId="65" fillId="0" borderId="102" xfId="1" applyNumberFormat="1" applyFont="1" applyFill="1" applyBorder="1" applyAlignment="1">
      <alignment horizontal="right" vertical="center"/>
    </xf>
    <xf numFmtId="37" fontId="65" fillId="0" borderId="103" xfId="1" applyNumberFormat="1" applyFont="1" applyFill="1" applyBorder="1" applyAlignment="1">
      <alignment horizontal="right" vertical="center"/>
    </xf>
    <xf numFmtId="37" fontId="65" fillId="0" borderId="104" xfId="1" applyNumberFormat="1" applyFont="1" applyFill="1" applyBorder="1" applyAlignment="1">
      <alignment horizontal="right" vertical="center"/>
    </xf>
    <xf numFmtId="37" fontId="65" fillId="0" borderId="105" xfId="1" applyNumberFormat="1" applyFont="1" applyFill="1" applyBorder="1" applyAlignment="1">
      <alignment horizontal="right" vertical="center"/>
    </xf>
    <xf numFmtId="37" fontId="65" fillId="0" borderId="106" xfId="1" applyNumberFormat="1" applyFont="1" applyFill="1" applyBorder="1" applyAlignment="1">
      <alignment horizontal="right" vertical="center"/>
    </xf>
    <xf numFmtId="37" fontId="65" fillId="0" borderId="107" xfId="1" applyNumberFormat="1" applyFont="1" applyFill="1" applyBorder="1" applyAlignment="1">
      <alignment horizontal="right" vertical="center"/>
    </xf>
    <xf numFmtId="37" fontId="65" fillId="0" borderId="88" xfId="1" applyNumberFormat="1" applyFont="1" applyFill="1" applyBorder="1" applyAlignment="1">
      <alignment horizontal="right" vertical="center"/>
    </xf>
    <xf numFmtId="37" fontId="65" fillId="0" borderId="108" xfId="1" applyNumberFormat="1" applyFont="1" applyFill="1" applyBorder="1" applyAlignment="1">
      <alignment horizontal="right" vertical="center"/>
    </xf>
    <xf numFmtId="37" fontId="65" fillId="0" borderId="47" xfId="1" applyNumberFormat="1" applyFont="1" applyFill="1" applyBorder="1" applyAlignment="1">
      <alignment horizontal="right" vertical="center"/>
    </xf>
    <xf numFmtId="37" fontId="65" fillId="0" borderId="20" xfId="1" applyNumberFormat="1" applyFont="1" applyFill="1" applyBorder="1" applyAlignment="1">
      <alignment horizontal="right" vertical="center"/>
    </xf>
    <xf numFmtId="37" fontId="5" fillId="0" borderId="46" xfId="0" applyNumberFormat="1" applyFont="1" applyBorder="1" applyAlignment="1"/>
    <xf numFmtId="0" fontId="41" fillId="0" borderId="0" xfId="9" applyFont="1"/>
    <xf numFmtId="0" fontId="0" fillId="0" borderId="0" xfId="0" applyAlignment="1"/>
    <xf numFmtId="0" fontId="17" fillId="0" borderId="0" xfId="9"/>
    <xf numFmtId="0" fontId="15" fillId="0" borderId="0" xfId="9" applyFont="1"/>
    <xf numFmtId="0" fontId="18" fillId="0" borderId="0" xfId="9" applyFont="1"/>
    <xf numFmtId="0" fontId="8" fillId="0" borderId="0" xfId="9" applyFont="1"/>
    <xf numFmtId="0" fontId="8" fillId="0" borderId="0" xfId="9" applyFont="1" applyFill="1" applyAlignment="1">
      <alignment vertical="center"/>
    </xf>
    <xf numFmtId="0" fontId="18" fillId="0" borderId="0" xfId="9" applyFont="1" applyFill="1" applyBorder="1" applyAlignment="1">
      <alignment horizontal="centerContinuous"/>
    </xf>
    <xf numFmtId="0" fontId="8" fillId="0" borderId="8" xfId="9" applyFont="1" applyFill="1" applyBorder="1" applyAlignment="1">
      <alignment horizontal="center"/>
    </xf>
    <xf numFmtId="0" fontId="8" fillId="0" borderId="46" xfId="9" applyFont="1" applyFill="1" applyBorder="1" applyAlignment="1">
      <alignment horizontal="center"/>
    </xf>
    <xf numFmtId="0" fontId="8" fillId="0" borderId="0" xfId="9" applyFont="1" applyFill="1"/>
    <xf numFmtId="0" fontId="8" fillId="0" borderId="0" xfId="9" applyFont="1" applyFill="1" applyBorder="1" applyAlignment="1">
      <alignment horizontal="center"/>
    </xf>
    <xf numFmtId="0" fontId="8" fillId="0" borderId="7" xfId="9" applyFont="1" applyFill="1" applyBorder="1" applyAlignment="1">
      <alignment horizontal="center" wrapText="1"/>
    </xf>
    <xf numFmtId="0" fontId="8" fillId="0" borderId="4" xfId="9" applyFont="1" applyFill="1" applyBorder="1" applyAlignment="1">
      <alignment horizontal="center" wrapText="1"/>
    </xf>
    <xf numFmtId="0" fontId="68" fillId="0" borderId="0" xfId="9" applyFont="1" applyFill="1" applyBorder="1" applyAlignment="1">
      <alignment horizontal="center"/>
    </xf>
    <xf numFmtId="0" fontId="8" fillId="0" borderId="2" xfId="9" applyFont="1" applyBorder="1"/>
    <xf numFmtId="37" fontId="8" fillId="0" borderId="8" xfId="9" applyNumberFormat="1" applyFont="1" applyBorder="1"/>
    <xf numFmtId="37" fontId="8" fillId="0" borderId="46" xfId="9" applyNumberFormat="1" applyFont="1" applyBorder="1"/>
    <xf numFmtId="3" fontId="8" fillId="0" borderId="0" xfId="9" applyNumberFormat="1" applyFont="1"/>
    <xf numFmtId="37" fontId="8" fillId="0" borderId="0" xfId="9" applyNumberFormat="1" applyFont="1" applyBorder="1"/>
    <xf numFmtId="37" fontId="8" fillId="0" borderId="81" xfId="9" applyNumberFormat="1" applyFont="1" applyBorder="1"/>
    <xf numFmtId="0" fontId="8" fillId="0" borderId="0" xfId="9" applyFont="1" applyBorder="1"/>
    <xf numFmtId="0" fontId="18" fillId="0" borderId="6" xfId="9" applyFont="1" applyBorder="1"/>
    <xf numFmtId="37" fontId="8" fillId="0" borderId="46" xfId="3" applyNumberFormat="1" applyFont="1" applyBorder="1"/>
    <xf numFmtId="168" fontId="18" fillId="0" borderId="0" xfId="3" applyNumberFormat="1" applyFont="1" applyBorder="1"/>
    <xf numFmtId="0" fontId="8" fillId="0" borderId="6" xfId="0" applyFont="1" applyBorder="1"/>
    <xf numFmtId="0" fontId="8" fillId="0" borderId="6" xfId="0" applyFont="1" applyBorder="1" applyAlignment="1">
      <alignment wrapText="1"/>
    </xf>
    <xf numFmtId="0" fontId="8" fillId="0" borderId="6" xfId="9" applyFont="1" applyBorder="1"/>
    <xf numFmtId="37" fontId="8" fillId="0" borderId="7" xfId="1" applyNumberFormat="1" applyFont="1" applyBorder="1"/>
    <xf numFmtId="37" fontId="8" fillId="0" borderId="4" xfId="1" applyNumberFormat="1" applyFont="1" applyBorder="1"/>
    <xf numFmtId="3" fontId="8" fillId="0" borderId="8" xfId="1" applyNumberFormat="1" applyFont="1" applyBorder="1"/>
    <xf numFmtId="3" fontId="8" fillId="0" borderId="6" xfId="1" applyNumberFormat="1" applyFont="1" applyBorder="1"/>
    <xf numFmtId="37" fontId="8" fillId="0" borderId="3" xfId="1" applyNumberFormat="1" applyFont="1" applyBorder="1"/>
    <xf numFmtId="167" fontId="8" fillId="0" borderId="0" xfId="1" applyNumberFormat="1" applyFont="1" applyBorder="1"/>
    <xf numFmtId="0" fontId="18" fillId="0" borderId="5" xfId="9" applyFont="1" applyBorder="1"/>
    <xf numFmtId="37" fontId="18" fillId="0" borderId="7" xfId="1" applyNumberFormat="1" applyFont="1" applyBorder="1"/>
    <xf numFmtId="37" fontId="18" fillId="0" borderId="4" xfId="1" applyNumberFormat="1" applyFont="1" applyBorder="1"/>
    <xf numFmtId="3" fontId="18" fillId="0" borderId="8" xfId="1" applyNumberFormat="1" applyFont="1" applyBorder="1"/>
    <xf numFmtId="3" fontId="18" fillId="0" borderId="6" xfId="1" applyNumberFormat="1" applyFont="1" applyBorder="1"/>
    <xf numFmtId="167" fontId="18" fillId="0" borderId="0" xfId="1" applyNumberFormat="1" applyFont="1" applyBorder="1"/>
    <xf numFmtId="0" fontId="69" fillId="0" borderId="0" xfId="9" applyFont="1"/>
    <xf numFmtId="170" fontId="8" fillId="0" borderId="0" xfId="9" applyNumberFormat="1" applyFont="1"/>
    <xf numFmtId="0" fontId="18" fillId="0" borderId="6" xfId="9" applyFont="1" applyBorder="1" applyAlignment="1">
      <alignment wrapText="1"/>
    </xf>
    <xf numFmtId="37" fontId="8" fillId="0" borderId="0" xfId="9" applyNumberFormat="1" applyFont="1"/>
    <xf numFmtId="37" fontId="8" fillId="0" borderId="8" xfId="9" applyNumberFormat="1" applyFont="1" applyBorder="1" applyAlignment="1"/>
    <xf numFmtId="37" fontId="8" fillId="0" borderId="46" xfId="9" applyNumberFormat="1" applyFont="1" applyBorder="1" applyAlignment="1"/>
    <xf numFmtId="37" fontId="8" fillId="0" borderId="8" xfId="1" applyNumberFormat="1" applyFont="1" applyBorder="1"/>
    <xf numFmtId="37" fontId="8" fillId="0" borderId="6" xfId="1" applyNumberFormat="1" applyFont="1" applyBorder="1"/>
    <xf numFmtId="37" fontId="8" fillId="0" borderId="4" xfId="9" applyNumberFormat="1" applyFont="1" applyBorder="1"/>
    <xf numFmtId="37" fontId="18" fillId="0" borderId="8" xfId="1" applyNumberFormat="1" applyFont="1" applyBorder="1"/>
    <xf numFmtId="37" fontId="18" fillId="0" borderId="6" xfId="1" applyNumberFormat="1" applyFont="1" applyBorder="1"/>
    <xf numFmtId="37" fontId="18" fillId="0" borderId="44" xfId="1" applyNumberFormat="1" applyFont="1" applyBorder="1"/>
    <xf numFmtId="37" fontId="18" fillId="0" borderId="3" xfId="1" applyNumberFormat="1" applyFont="1" applyBorder="1"/>
    <xf numFmtId="0" fontId="8" fillId="0" borderId="0" xfId="9" applyNumberFormat="1" applyFont="1"/>
    <xf numFmtId="37" fontId="8" fillId="0" borderId="109" xfId="9" applyNumberFormat="1" applyFont="1" applyBorder="1"/>
    <xf numFmtId="0" fontId="18" fillId="0" borderId="110" xfId="9" applyFont="1" applyBorder="1" applyAlignment="1">
      <alignment horizontal="left"/>
    </xf>
    <xf numFmtId="0" fontId="18" fillId="0" borderId="111" xfId="9" applyFont="1" applyBorder="1" applyAlignment="1">
      <alignment horizontal="left"/>
    </xf>
    <xf numFmtId="167" fontId="18" fillId="0" borderId="0" xfId="9" applyNumberFormat="1" applyFont="1" applyBorder="1" applyAlignment="1">
      <alignment horizontal="left"/>
    </xf>
    <xf numFmtId="168" fontId="18" fillId="0" borderId="0" xfId="3" applyNumberFormat="1" applyFont="1" applyBorder="1" applyAlignment="1">
      <alignment horizontal="left"/>
    </xf>
    <xf numFmtId="0" fontId="69" fillId="0" borderId="0" xfId="9" applyFont="1" applyAlignment="1">
      <alignment horizontal="left"/>
    </xf>
    <xf numFmtId="0" fontId="69" fillId="0" borderId="0" xfId="9" applyFont="1" applyBorder="1" applyAlignment="1">
      <alignment horizontal="left"/>
    </xf>
    <xf numFmtId="0" fontId="18" fillId="0" borderId="0" xfId="9" applyFont="1" applyBorder="1" applyAlignment="1">
      <alignment horizontal="left"/>
    </xf>
    <xf numFmtId="5" fontId="5" fillId="0" borderId="0" xfId="3" applyNumberFormat="1" applyFont="1" applyFill="1" applyBorder="1" applyAlignment="1">
      <alignment vertical="top"/>
    </xf>
    <xf numFmtId="0" fontId="5" fillId="0" borderId="0" xfId="7" applyFont="1" applyFill="1" applyBorder="1" applyAlignment="1">
      <alignment horizontal="center" vertical="top" wrapText="1"/>
    </xf>
    <xf numFmtId="7" fontId="5" fillId="0" borderId="0" xfId="3" applyNumberFormat="1" applyFont="1" applyFill="1" applyBorder="1" applyAlignment="1">
      <alignment vertical="top"/>
    </xf>
    <xf numFmtId="0" fontId="72" fillId="0" borderId="0" xfId="0" applyFont="1"/>
    <xf numFmtId="0" fontId="6" fillId="2" borderId="15" xfId="0" applyNumberFormat="1" applyFont="1" applyFill="1" applyBorder="1" applyAlignment="1">
      <alignment horizontal="left" indent="1"/>
    </xf>
    <xf numFmtId="0" fontId="23" fillId="0" borderId="82" xfId="0" applyNumberFormat="1" applyFont="1" applyFill="1" applyBorder="1" applyAlignment="1">
      <alignment horizontal="left" indent="2"/>
    </xf>
    <xf numFmtId="37" fontId="23" fillId="0" borderId="82" xfId="0" applyNumberFormat="1" applyFont="1" applyFill="1" applyBorder="1" applyAlignment="1"/>
    <xf numFmtId="37" fontId="23" fillId="0" borderId="114" xfId="0" applyNumberFormat="1" applyFont="1" applyFill="1" applyBorder="1" applyAlignment="1"/>
    <xf numFmtId="37" fontId="23" fillId="0" borderId="115" xfId="0" applyNumberFormat="1" applyFont="1" applyFill="1" applyBorder="1" applyAlignment="1"/>
    <xf numFmtId="0" fontId="23" fillId="0" borderId="116" xfId="0" applyNumberFormat="1" applyFont="1" applyFill="1" applyBorder="1" applyAlignment="1">
      <alignment horizontal="left" indent="2"/>
    </xf>
    <xf numFmtId="37" fontId="23" fillId="0" borderId="79" xfId="0" applyNumberFormat="1" applyFont="1" applyFill="1" applyBorder="1" applyAlignment="1"/>
    <xf numFmtId="37" fontId="23" fillId="0" borderId="117" xfId="0" applyNumberFormat="1" applyFont="1" applyFill="1" applyBorder="1" applyAlignment="1"/>
    <xf numFmtId="37" fontId="23" fillId="0" borderId="118" xfId="0" applyNumberFormat="1" applyFont="1" applyFill="1" applyBorder="1" applyAlignment="1"/>
    <xf numFmtId="0" fontId="64" fillId="0" borderId="99" xfId="8" applyFont="1" applyFill="1" applyBorder="1" applyAlignment="1">
      <alignment horizontal="left" vertical="center"/>
    </xf>
    <xf numFmtId="0" fontId="64" fillId="0" borderId="53" xfId="8" applyFont="1" applyFill="1" applyBorder="1" applyAlignment="1">
      <alignment vertical="center"/>
    </xf>
    <xf numFmtId="37" fontId="5" fillId="0" borderId="14" xfId="0" applyNumberFormat="1" applyFont="1" applyBorder="1" applyAlignment="1"/>
    <xf numFmtId="1" fontId="5" fillId="0" borderId="17" xfId="0" applyNumberFormat="1" applyFont="1" applyBorder="1" applyAlignment="1">
      <alignment horizontal="right"/>
    </xf>
    <xf numFmtId="3" fontId="5" fillId="0" borderId="56" xfId="0" applyNumberFormat="1" applyFont="1" applyBorder="1" applyAlignment="1"/>
    <xf numFmtId="37" fontId="6" fillId="2" borderId="20" xfId="0" applyNumberFormat="1" applyFont="1" applyFill="1" applyBorder="1" applyAlignment="1"/>
    <xf numFmtId="37" fontId="6" fillId="2" borderId="13" xfId="0" applyNumberFormat="1" applyFont="1" applyFill="1" applyBorder="1" applyAlignment="1"/>
    <xf numFmtId="3" fontId="13" fillId="0" borderId="0" xfId="0" applyNumberFormat="1" applyFont="1" applyAlignment="1"/>
    <xf numFmtId="165" fontId="13" fillId="0" borderId="0" xfId="0" applyNumberFormat="1" applyFont="1" applyAlignment="1"/>
    <xf numFmtId="3" fontId="26" fillId="0" borderId="0" xfId="0" applyNumberFormat="1" applyFont="1" applyAlignment="1"/>
    <xf numFmtId="3" fontId="13" fillId="3" borderId="0" xfId="0" applyNumberFormat="1" applyFont="1" applyFill="1" applyAlignment="1"/>
    <xf numFmtId="165" fontId="13" fillId="0" borderId="0" xfId="0" applyNumberFormat="1" applyFont="1" applyFill="1" applyAlignment="1"/>
    <xf numFmtId="3" fontId="35" fillId="0" borderId="0" xfId="0" applyNumberFormat="1" applyFont="1" applyAlignment="1"/>
    <xf numFmtId="0" fontId="0" fillId="0" borderId="0" xfId="0" applyBorder="1" applyAlignment="1">
      <alignment vertical="top" wrapText="1"/>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37" fontId="5" fillId="0" borderId="5" xfId="0" applyNumberFormat="1" applyFont="1" applyFill="1" applyBorder="1" applyAlignment="1"/>
    <xf numFmtId="5" fontId="15" fillId="0" borderId="5" xfId="0" applyNumberFormat="1" applyFont="1" applyBorder="1" applyAlignment="1"/>
    <xf numFmtId="37" fontId="5" fillId="0" borderId="48" xfId="0" applyNumberFormat="1" applyFont="1" applyBorder="1" applyAlignment="1"/>
    <xf numFmtId="5" fontId="5" fillId="0" borderId="5" xfId="0" applyNumberFormat="1" applyFont="1" applyBorder="1" applyAlignment="1"/>
    <xf numFmtId="0" fontId="15" fillId="0" borderId="123" xfId="0" applyNumberFormat="1" applyFont="1" applyBorder="1" applyAlignment="1">
      <alignment horizontal="center"/>
    </xf>
    <xf numFmtId="0" fontId="15" fillId="0" borderId="77" xfId="0" applyNumberFormat="1" applyFont="1" applyBorder="1" applyAlignment="1">
      <alignment horizontal="center"/>
    </xf>
    <xf numFmtId="37" fontId="15" fillId="0" borderId="44" xfId="0" applyNumberFormat="1" applyFont="1" applyBorder="1" applyAlignment="1"/>
    <xf numFmtId="37" fontId="15" fillId="0" borderId="47" xfId="0" applyNumberFormat="1" applyFont="1" applyBorder="1" applyAlignment="1"/>
    <xf numFmtId="0" fontId="21" fillId="2" borderId="73" xfId="0" applyNumberFormat="1" applyFont="1" applyFill="1" applyBorder="1" applyAlignment="1">
      <alignment horizontal="center"/>
    </xf>
    <xf numFmtId="37" fontId="20" fillId="2" borderId="22" xfId="0" applyNumberFormat="1" applyFont="1" applyFill="1" applyBorder="1" applyAlignment="1">
      <alignment horizontal="center"/>
    </xf>
    <xf numFmtId="37" fontId="20" fillId="2" borderId="29" xfId="0" applyNumberFormat="1" applyFont="1" applyFill="1" applyBorder="1" applyAlignment="1">
      <alignment horizontal="center"/>
    </xf>
    <xf numFmtId="37" fontId="20" fillId="2" borderId="31" xfId="0" applyNumberFormat="1" applyFont="1" applyFill="1" applyBorder="1" applyAlignment="1">
      <alignment horizontal="center"/>
    </xf>
    <xf numFmtId="37" fontId="20" fillId="2" borderId="37" xfId="0" applyNumberFormat="1" applyFont="1" applyFill="1" applyBorder="1" applyAlignment="1">
      <alignment horizontal="center"/>
    </xf>
    <xf numFmtId="37" fontId="20" fillId="2" borderId="40" xfId="0" applyNumberFormat="1" applyFont="1" applyFill="1" applyBorder="1" applyAlignment="1">
      <alignment horizontal="center"/>
    </xf>
    <xf numFmtId="37" fontId="20" fillId="2" borderId="42" xfId="0" applyNumberFormat="1" applyFont="1" applyFill="1" applyBorder="1" applyAlignment="1">
      <alignment horizontal="center"/>
    </xf>
    <xf numFmtId="37" fontId="20" fillId="2" borderId="62" xfId="0" applyNumberFormat="1" applyFont="1" applyFill="1" applyBorder="1" applyAlignment="1">
      <alignment horizontal="center"/>
    </xf>
    <xf numFmtId="5" fontId="21" fillId="2" borderId="50" xfId="0" applyNumberFormat="1" applyFont="1" applyFill="1" applyBorder="1" applyAlignment="1">
      <alignment horizontal="center"/>
    </xf>
    <xf numFmtId="3" fontId="4" fillId="2" borderId="0" xfId="0" applyNumberFormat="1" applyFont="1" applyFill="1" applyBorder="1" applyAlignment="1">
      <alignment horizontal="center"/>
    </xf>
    <xf numFmtId="37" fontId="20" fillId="2" borderId="24" xfId="0" applyNumberFormat="1" applyFont="1" applyFill="1" applyBorder="1" applyAlignment="1">
      <alignment horizontal="center"/>
    </xf>
    <xf numFmtId="37" fontId="20" fillId="2" borderId="46" xfId="0" applyNumberFormat="1" applyFont="1" applyFill="1" applyBorder="1" applyAlignment="1">
      <alignment horizontal="center"/>
    </xf>
    <xf numFmtId="37" fontId="20" fillId="2" borderId="23" xfId="0" applyNumberFormat="1" applyFont="1" applyFill="1" applyBorder="1" applyAlignment="1">
      <alignment horizontal="center"/>
    </xf>
    <xf numFmtId="37" fontId="20" fillId="2" borderId="32" xfId="0" applyNumberFormat="1" applyFont="1" applyFill="1" applyBorder="1" applyAlignment="1">
      <alignment horizontal="center"/>
    </xf>
    <xf numFmtId="37" fontId="20" fillId="2" borderId="0" xfId="0" applyNumberFormat="1" applyFont="1" applyFill="1" applyAlignment="1">
      <alignment horizontal="center"/>
    </xf>
    <xf numFmtId="37" fontId="20" fillId="2" borderId="0" xfId="0" applyNumberFormat="1" applyFont="1" applyFill="1" applyBorder="1" applyAlignment="1">
      <alignment horizontal="center"/>
    </xf>
    <xf numFmtId="5" fontId="21" fillId="2" borderId="51" xfId="0" applyNumberFormat="1" applyFont="1" applyFill="1" applyBorder="1" applyAlignment="1">
      <alignment horizontal="center"/>
    </xf>
    <xf numFmtId="0" fontId="21" fillId="2" borderId="75" xfId="0" applyNumberFormat="1" applyFont="1" applyFill="1" applyBorder="1" applyAlignment="1">
      <alignment horizontal="center"/>
    </xf>
    <xf numFmtId="37" fontId="20" fillId="2" borderId="26" xfId="0" applyNumberFormat="1" applyFont="1" applyFill="1" applyBorder="1" applyAlignment="1">
      <alignment horizontal="center"/>
    </xf>
    <xf numFmtId="37" fontId="20" fillId="2" borderId="33" xfId="0" applyNumberFormat="1" applyFont="1" applyFill="1" applyBorder="1" applyAlignment="1">
      <alignment horizontal="center"/>
    </xf>
    <xf numFmtId="37" fontId="20" fillId="2" borderId="35" xfId="0" applyNumberFormat="1" applyFont="1" applyFill="1" applyBorder="1" applyAlignment="1">
      <alignment horizontal="center"/>
    </xf>
    <xf numFmtId="37" fontId="20" fillId="2" borderId="36" xfId="0" applyNumberFormat="1" applyFont="1" applyFill="1" applyBorder="1" applyAlignment="1">
      <alignment horizontal="center"/>
    </xf>
    <xf numFmtId="37" fontId="20" fillId="2" borderId="38" xfId="0" applyNumberFormat="1" applyFont="1" applyFill="1" applyBorder="1" applyAlignment="1">
      <alignment horizontal="center"/>
    </xf>
    <xf numFmtId="37" fontId="20" fillId="2" borderId="41" xfId="0" applyNumberFormat="1" applyFont="1" applyFill="1" applyBorder="1" applyAlignment="1">
      <alignment horizontal="center"/>
    </xf>
    <xf numFmtId="37" fontId="20" fillId="2" borderId="43" xfId="0" applyNumberFormat="1" applyFont="1" applyFill="1" applyBorder="1" applyAlignment="1">
      <alignment horizontal="center"/>
    </xf>
    <xf numFmtId="37" fontId="20" fillId="2" borderId="27" xfId="0" applyNumberFormat="1" applyFont="1" applyFill="1" applyBorder="1" applyAlignment="1">
      <alignment horizontal="center"/>
    </xf>
    <xf numFmtId="5" fontId="21" fillId="2" borderId="52" xfId="0" applyNumberFormat="1" applyFont="1" applyFill="1" applyBorder="1" applyAlignment="1">
      <alignment horizontal="center"/>
    </xf>
    <xf numFmtId="0" fontId="38" fillId="0" borderId="0" xfId="0" applyFont="1" applyAlignment="1">
      <alignment horizontal="center"/>
    </xf>
    <xf numFmtId="0" fontId="73" fillId="2" borderId="21" xfId="0" applyNumberFormat="1" applyFont="1" applyFill="1" applyBorder="1" applyAlignment="1">
      <alignment horizontal="left"/>
    </xf>
    <xf numFmtId="0" fontId="73" fillId="2" borderId="67" xfId="0" applyNumberFormat="1" applyFont="1" applyFill="1" applyBorder="1" applyAlignment="1">
      <alignment horizontal="left"/>
    </xf>
    <xf numFmtId="0" fontId="73" fillId="2" borderId="28" xfId="0" applyNumberFormat="1" applyFont="1" applyFill="1" applyBorder="1" applyAlignment="1">
      <alignment horizontal="left"/>
    </xf>
    <xf numFmtId="0" fontId="73" fillId="2" borderId="68" xfId="0" applyNumberFormat="1" applyFont="1" applyFill="1" applyBorder="1" applyAlignment="1">
      <alignment horizontal="left"/>
    </xf>
    <xf numFmtId="0" fontId="73" fillId="2" borderId="69" xfId="0" applyNumberFormat="1" applyFont="1" applyFill="1" applyBorder="1" applyAlignment="1">
      <alignment horizontal="left"/>
    </xf>
    <xf numFmtId="0" fontId="67" fillId="0" borderId="6" xfId="0" applyNumberFormat="1" applyFont="1" applyBorder="1"/>
    <xf numFmtId="0" fontId="73" fillId="2" borderId="70" xfId="0" applyNumberFormat="1" applyFont="1" applyFill="1" applyBorder="1" applyAlignment="1">
      <alignment horizontal="left"/>
    </xf>
    <xf numFmtId="0" fontId="31" fillId="2" borderId="71" xfId="0" applyNumberFormat="1" applyFont="1" applyFill="1" applyBorder="1" applyAlignment="1">
      <alignment horizontal="left"/>
    </xf>
    <xf numFmtId="5" fontId="6" fillId="2" borderId="54" xfId="0" applyNumberFormat="1" applyFont="1" applyFill="1" applyBorder="1" applyAlignment="1"/>
    <xf numFmtId="5" fontId="6" fillId="2" borderId="55" xfId="0" applyNumberFormat="1" applyFont="1" applyFill="1" applyBorder="1" applyAlignment="1"/>
    <xf numFmtId="0" fontId="0" fillId="0" borderId="0" xfId="0" applyBorder="1" applyAlignment="1">
      <alignment vertical="top" wrapText="1"/>
    </xf>
    <xf numFmtId="0" fontId="0" fillId="0" borderId="0" xfId="0"/>
    <xf numFmtId="0" fontId="0" fillId="0" borderId="0" xfId="0" applyBorder="1" applyAlignment="1">
      <alignment horizontal="center"/>
    </xf>
    <xf numFmtId="0" fontId="27" fillId="0" borderId="0" xfId="0" applyFont="1" applyBorder="1" applyAlignment="1">
      <alignment horizontal="left" vertical="top" wrapText="1"/>
    </xf>
    <xf numFmtId="0" fontId="16" fillId="0" borderId="0" xfId="9" applyFont="1" applyAlignment="1">
      <alignment horizontal="left"/>
    </xf>
    <xf numFmtId="0" fontId="0" fillId="0" borderId="0" xfId="0" applyBorder="1" applyAlignment="1">
      <alignment horizontal="left"/>
    </xf>
    <xf numFmtId="0" fontId="27" fillId="0" borderId="0" xfId="9" applyFont="1" applyBorder="1" applyAlignment="1">
      <alignment horizontal="center"/>
    </xf>
    <xf numFmtId="0" fontId="27" fillId="0" borderId="0" xfId="0" applyFont="1" applyBorder="1" applyAlignment="1">
      <alignment vertical="top" wrapText="1"/>
    </xf>
    <xf numFmtId="0" fontId="27" fillId="0" borderId="0" xfId="0" applyFont="1" applyBorder="1" applyAlignment="1">
      <alignment horizontal="center" vertical="top" wrapText="1"/>
    </xf>
    <xf numFmtId="37" fontId="2" fillId="0" borderId="3" xfId="0" applyNumberFormat="1" applyFont="1" applyBorder="1" applyAlignment="1">
      <alignment horizontal="center"/>
    </xf>
    <xf numFmtId="37" fontId="2" fillId="0" borderId="3" xfId="0" applyNumberFormat="1" applyFont="1" applyBorder="1" applyAlignment="1"/>
    <xf numFmtId="5" fontId="18" fillId="0" borderId="113" xfId="3" applyNumberFormat="1" applyFont="1" applyBorder="1" applyAlignment="1">
      <alignment horizontal="right"/>
    </xf>
    <xf numFmtId="0" fontId="43" fillId="0" borderId="0" xfId="0" applyFont="1"/>
    <xf numFmtId="0" fontId="2" fillId="0" borderId="0" xfId="9" applyFont="1" applyAlignment="1">
      <alignment horizontal="center"/>
    </xf>
    <xf numFmtId="0" fontId="2" fillId="0" borderId="0" xfId="9" applyFont="1" applyBorder="1" applyAlignment="1">
      <alignment horizontal="center"/>
    </xf>
    <xf numFmtId="0" fontId="0" fillId="0" borderId="0" xfId="0" applyBorder="1" applyAlignment="1">
      <alignment vertical="top"/>
    </xf>
    <xf numFmtId="6" fontId="27" fillId="0" borderId="0" xfId="0" applyNumberFormat="1" applyFont="1" applyAlignment="1">
      <alignment horizontal="center" vertical="top"/>
    </xf>
    <xf numFmtId="3" fontId="27" fillId="0" borderId="0" xfId="0" applyNumberFormat="1" applyFont="1" applyBorder="1" applyAlignment="1">
      <alignment horizontal="center" vertical="top" wrapText="1"/>
    </xf>
    <xf numFmtId="0" fontId="0" fillId="0" borderId="0" xfId="0" applyFill="1" applyAlignment="1">
      <alignment vertical="top" wrapText="1"/>
    </xf>
    <xf numFmtId="6" fontId="27" fillId="0" borderId="0" xfId="0" applyNumberFormat="1" applyFont="1" applyBorder="1" applyAlignment="1">
      <alignment horizontal="center" vertical="top"/>
    </xf>
    <xf numFmtId="0" fontId="59" fillId="0" borderId="0" xfId="0" applyFont="1" applyBorder="1" applyAlignment="1">
      <alignment horizontal="right" vertical="top" wrapText="1"/>
    </xf>
    <xf numFmtId="37" fontId="15" fillId="0" borderId="12" xfId="0" applyNumberFormat="1" applyFont="1" applyBorder="1" applyAlignment="1"/>
    <xf numFmtId="0" fontId="2" fillId="0" borderId="13" xfId="0" applyNumberFormat="1" applyFont="1" applyBorder="1" applyAlignment="1">
      <alignment horizontal="left"/>
    </xf>
    <xf numFmtId="37" fontId="15" fillId="0" borderId="9" xfId="0" applyNumberFormat="1" applyFont="1" applyBorder="1" applyAlignment="1"/>
    <xf numFmtId="37" fontId="2" fillId="0" borderId="9" xfId="0" applyNumberFormat="1" applyFont="1" applyBorder="1" applyAlignment="1"/>
    <xf numFmtId="3" fontId="2" fillId="0" borderId="0" xfId="0" applyNumberFormat="1" applyFont="1" applyAlignment="1"/>
    <xf numFmtId="37" fontId="15" fillId="0" borderId="14" xfId="0" applyNumberFormat="1" applyFont="1" applyBorder="1" applyAlignment="1">
      <alignment horizontal="right"/>
    </xf>
    <xf numFmtId="37" fontId="15" fillId="0" borderId="14" xfId="0" applyNumberFormat="1" applyFont="1" applyBorder="1" applyAlignment="1"/>
    <xf numFmtId="37" fontId="2" fillId="0" borderId="12" xfId="0" applyNumberFormat="1" applyFont="1" applyBorder="1" applyAlignment="1"/>
    <xf numFmtId="0" fontId="33" fillId="0" borderId="0" xfId="9" applyFont="1" applyBorder="1" applyAlignment="1">
      <alignment horizontal="center"/>
    </xf>
    <xf numFmtId="6" fontId="27" fillId="0" borderId="0" xfId="0" applyNumberFormat="1" applyFont="1" applyFill="1" applyAlignment="1">
      <alignment horizontal="center" vertical="top" wrapText="1"/>
    </xf>
    <xf numFmtId="5" fontId="20" fillId="2" borderId="119" xfId="0" applyNumberFormat="1" applyFont="1" applyFill="1" applyBorder="1" applyAlignment="1"/>
    <xf numFmtId="5" fontId="20" fillId="2" borderId="55" xfId="0" applyNumberFormat="1" applyFont="1" applyFill="1" applyBorder="1" applyAlignment="1"/>
    <xf numFmtId="5" fontId="21" fillId="2" borderId="20" xfId="0" applyNumberFormat="1" applyFont="1" applyFill="1" applyBorder="1" applyAlignment="1"/>
    <xf numFmtId="5" fontId="20" fillId="2" borderId="156" xfId="0" applyNumberFormat="1" applyFont="1" applyFill="1" applyBorder="1" applyAlignment="1"/>
    <xf numFmtId="5" fontId="20" fillId="2" borderId="118" xfId="0" applyNumberFormat="1" applyFont="1" applyFill="1" applyBorder="1" applyAlignment="1"/>
    <xf numFmtId="165" fontId="45" fillId="0" borderId="0" xfId="0" applyNumberFormat="1" applyFont="1" applyBorder="1" applyAlignment="1"/>
    <xf numFmtId="0" fontId="21" fillId="2" borderId="53" xfId="0" applyNumberFormat="1" applyFont="1" applyFill="1" applyBorder="1" applyAlignment="1">
      <alignment horizontal="left"/>
    </xf>
    <xf numFmtId="4" fontId="20" fillId="2" borderId="53" xfId="0" applyNumberFormat="1" applyFont="1" applyFill="1" applyBorder="1" applyAlignment="1">
      <alignment horizontal="right"/>
    </xf>
    <xf numFmtId="3" fontId="21" fillId="2" borderId="54" xfId="0" applyNumberFormat="1" applyFont="1" applyFill="1" applyBorder="1" applyAlignment="1"/>
    <xf numFmtId="4" fontId="20" fillId="2" borderId="53" xfId="0" applyNumberFormat="1" applyFont="1" applyFill="1" applyBorder="1" applyAlignment="1"/>
    <xf numFmtId="0" fontId="0" fillId="0" borderId="0" xfId="0" applyNumberFormat="1" applyAlignment="1">
      <alignment horizontal="center"/>
    </xf>
    <xf numFmtId="0" fontId="0" fillId="0" borderId="0" xfId="0" applyNumberFormat="1" applyBorder="1" applyAlignment="1">
      <alignment horizontal="center"/>
    </xf>
    <xf numFmtId="0" fontId="0" fillId="0" borderId="0" xfId="0"/>
    <xf numFmtId="37" fontId="18" fillId="0" borderId="112" xfId="9" applyNumberFormat="1" applyFont="1" applyBorder="1" applyAlignment="1">
      <alignment horizontal="right"/>
    </xf>
    <xf numFmtId="0" fontId="16" fillId="0" borderId="0" xfId="0" applyNumberFormat="1" applyFont="1" applyAlignment="1"/>
    <xf numFmtId="0" fontId="51" fillId="0" borderId="0" xfId="0" applyNumberFormat="1" applyFont="1" applyAlignment="1"/>
    <xf numFmtId="0" fontId="15" fillId="0" borderId="121" xfId="0" applyNumberFormat="1" applyFont="1" applyBorder="1" applyAlignment="1"/>
    <xf numFmtId="0" fontId="0" fillId="0" borderId="122" xfId="0" applyNumberFormat="1" applyBorder="1" applyAlignment="1"/>
    <xf numFmtId="3" fontId="5" fillId="0" borderId="0" xfId="0" applyNumberFormat="1" applyFont="1" applyAlignment="1">
      <alignment horizontal="center"/>
    </xf>
    <xf numFmtId="3" fontId="8" fillId="0" borderId="0" xfId="0" applyNumberFormat="1" applyFont="1" applyAlignment="1">
      <alignment horizontal="center"/>
    </xf>
    <xf numFmtId="3" fontId="29" fillId="0" borderId="0" xfId="0" applyNumberFormat="1" applyFont="1" applyAlignment="1">
      <alignment horizontal="center"/>
    </xf>
    <xf numFmtId="165" fontId="15" fillId="0" borderId="2" xfId="0" applyNumberFormat="1" applyFont="1" applyBorder="1" applyAlignment="1">
      <alignment horizontal="right"/>
    </xf>
    <xf numFmtId="0" fontId="0" fillId="0" borderId="123" xfId="0" applyBorder="1" applyAlignment="1"/>
    <xf numFmtId="165" fontId="15" fillId="0" borderId="2" xfId="0" applyNumberFormat="1" applyFont="1" applyBorder="1" applyAlignment="1">
      <alignment horizontal="center"/>
    </xf>
    <xf numFmtId="0" fontId="28" fillId="0" borderId="0" xfId="0" applyNumberFormat="1" applyFont="1" applyAlignment="1">
      <alignment horizontal="center"/>
    </xf>
    <xf numFmtId="0" fontId="0" fillId="0" borderId="0" xfId="0" applyNumberFormat="1" applyAlignment="1">
      <alignment horizontal="center"/>
    </xf>
    <xf numFmtId="0" fontId="29" fillId="0" borderId="0" xfId="0" applyNumberFormat="1" applyFont="1" applyAlignment="1">
      <alignment horizontal="center"/>
    </xf>
    <xf numFmtId="0" fontId="0" fillId="0" borderId="0" xfId="0" applyNumberFormat="1" applyBorder="1" applyAlignment="1">
      <alignment horizontal="center"/>
    </xf>
    <xf numFmtId="165" fontId="15" fillId="0" borderId="44" xfId="0" applyNumberFormat="1" applyFont="1" applyBorder="1" applyAlignment="1">
      <alignment horizontal="center"/>
    </xf>
    <xf numFmtId="165" fontId="15" fillId="0" borderId="47" xfId="0" applyNumberFormat="1" applyFont="1" applyBorder="1" applyAlignment="1">
      <alignment horizontal="center"/>
    </xf>
    <xf numFmtId="165" fontId="15" fillId="0" borderId="20" xfId="0" applyNumberFormat="1" applyFont="1" applyBorder="1" applyAlignment="1">
      <alignment horizontal="center"/>
    </xf>
    <xf numFmtId="0" fontId="5" fillId="0" borderId="66" xfId="0" applyNumberFormat="1" applyFont="1" applyBorder="1" applyAlignment="1"/>
    <xf numFmtId="0" fontId="0" fillId="0" borderId="126" xfId="0" applyNumberFormat="1" applyBorder="1" applyAlignment="1"/>
    <xf numFmtId="3" fontId="8" fillId="0" borderId="0" xfId="0" applyNumberFormat="1" applyFont="1" applyAlignment="1"/>
    <xf numFmtId="3" fontId="8" fillId="0" borderId="46" xfId="0" applyNumberFormat="1" applyFont="1" applyBorder="1" applyAlignment="1"/>
    <xf numFmtId="3" fontId="8" fillId="0" borderId="77" xfId="0" applyNumberFormat="1" applyFont="1" applyBorder="1" applyAlignment="1"/>
    <xf numFmtId="3" fontId="8" fillId="0" borderId="78" xfId="0" applyNumberFormat="1" applyFont="1" applyBorder="1" applyAlignment="1"/>
    <xf numFmtId="0" fontId="5" fillId="0" borderId="64" xfId="0" applyNumberFormat="1" applyFont="1" applyBorder="1" applyAlignment="1"/>
    <xf numFmtId="0" fontId="0" fillId="0" borderId="127" xfId="0" applyNumberFormat="1" applyBorder="1" applyAlignment="1"/>
    <xf numFmtId="165" fontId="15" fillId="0" borderId="2" xfId="0" applyNumberFormat="1" applyFont="1" applyBorder="1" applyAlignment="1">
      <alignment horizontal="center" wrapText="1"/>
    </xf>
    <xf numFmtId="0" fontId="0" fillId="0" borderId="123" xfId="0" applyBorder="1" applyAlignment="1">
      <alignment horizontal="center" wrapText="1"/>
    </xf>
    <xf numFmtId="0" fontId="15" fillId="0" borderId="124" xfId="0" applyNumberFormat="1" applyFont="1" applyBorder="1" applyAlignment="1">
      <alignment horizontal="left" indent="2"/>
    </xf>
    <xf numFmtId="0" fontId="0" fillId="0" borderId="125" xfId="0" applyNumberFormat="1" applyBorder="1" applyAlignment="1">
      <alignment horizontal="left" indent="2"/>
    </xf>
    <xf numFmtId="0" fontId="15" fillId="0" borderId="128" xfId="0" applyNumberFormat="1" applyFont="1" applyBorder="1" applyAlignment="1">
      <alignment horizontal="left" indent="2"/>
    </xf>
    <xf numFmtId="0" fontId="0" fillId="0" borderId="129" xfId="0" applyNumberFormat="1" applyBorder="1" applyAlignment="1">
      <alignment horizontal="left" indent="2"/>
    </xf>
    <xf numFmtId="0" fontId="2" fillId="0" borderId="13" xfId="0" applyNumberFormat="1" applyFont="1" applyBorder="1" applyAlignment="1">
      <alignment horizontal="left" indent="4"/>
    </xf>
    <xf numFmtId="0" fontId="0" fillId="0" borderId="83" xfId="0" applyNumberFormat="1" applyBorder="1" applyAlignment="1">
      <alignment horizontal="left" indent="4"/>
    </xf>
    <xf numFmtId="0" fontId="5" fillId="0" borderId="13" xfId="0" applyNumberFormat="1" applyFont="1" applyFill="1" applyBorder="1" applyAlignment="1">
      <alignment horizontal="left" indent="4"/>
    </xf>
    <xf numFmtId="0" fontId="5" fillId="0" borderId="11" xfId="0" applyNumberFormat="1" applyFont="1" applyBorder="1" applyAlignment="1"/>
    <xf numFmtId="0" fontId="5" fillId="0" borderId="13" xfId="0" applyNumberFormat="1" applyFont="1" applyBorder="1" applyAlignment="1"/>
    <xf numFmtId="0" fontId="0" fillId="0" borderId="83" xfId="0" applyNumberFormat="1" applyBorder="1" applyAlignment="1"/>
    <xf numFmtId="0" fontId="2" fillId="0" borderId="13" xfId="0" applyNumberFormat="1" applyFont="1" applyBorder="1" applyAlignment="1">
      <alignment horizontal="left" indent="2"/>
    </xf>
    <xf numFmtId="0" fontId="0" fillId="0" borderId="83" xfId="0" applyNumberFormat="1" applyBorder="1" applyAlignment="1">
      <alignment horizontal="left" indent="2"/>
    </xf>
    <xf numFmtId="0" fontId="2" fillId="0" borderId="13" xfId="0" applyNumberFormat="1" applyFont="1" applyFill="1" applyBorder="1" applyAlignment="1">
      <alignment horizontal="left" indent="4"/>
    </xf>
    <xf numFmtId="0" fontId="2" fillId="0" borderId="13" xfId="0" applyNumberFormat="1" applyFont="1" applyBorder="1" applyAlignment="1">
      <alignment horizontal="left"/>
    </xf>
    <xf numFmtId="0" fontId="13" fillId="0" borderId="83" xfId="0" applyNumberFormat="1" applyFont="1" applyBorder="1" applyAlignment="1">
      <alignment horizontal="left"/>
    </xf>
    <xf numFmtId="0" fontId="13" fillId="0" borderId="119" xfId="0" applyNumberFormat="1" applyFont="1" applyBorder="1" applyAlignment="1">
      <alignment horizontal="left"/>
    </xf>
    <xf numFmtId="0" fontId="5" fillId="0" borderId="81" xfId="0" applyNumberFormat="1" applyFont="1" applyBorder="1" applyAlignment="1">
      <alignment horizontal="center" vertical="center" wrapText="1"/>
    </xf>
    <xf numFmtId="0" fontId="50" fillId="0" borderId="130" xfId="0" applyNumberFormat="1" applyFont="1" applyBorder="1" applyAlignment="1">
      <alignment horizontal="center" vertical="center" wrapText="1"/>
    </xf>
    <xf numFmtId="0" fontId="50" fillId="0" borderId="120" xfId="0" applyNumberFormat="1" applyFont="1" applyBorder="1" applyAlignment="1">
      <alignment horizontal="center" vertical="center" wrapText="1"/>
    </xf>
    <xf numFmtId="0" fontId="50" fillId="0" borderId="7" xfId="0" applyNumberFormat="1" applyFont="1" applyBorder="1" applyAlignment="1">
      <alignment horizontal="center" vertical="center" wrapText="1"/>
    </xf>
    <xf numFmtId="0" fontId="50" fillId="0" borderId="3" xfId="0" applyNumberFormat="1" applyFont="1" applyBorder="1" applyAlignment="1">
      <alignment horizontal="center" vertical="center" wrapText="1"/>
    </xf>
    <xf numFmtId="0" fontId="50" fillId="0" borderId="4" xfId="0" applyNumberFormat="1" applyFont="1" applyBorder="1" applyAlignment="1">
      <alignment horizontal="center" vertical="center" wrapText="1"/>
    </xf>
    <xf numFmtId="0" fontId="2" fillId="0" borderId="81" xfId="0" applyNumberFormat="1" applyFont="1" applyBorder="1" applyAlignment="1">
      <alignment horizontal="center" vertical="center" wrapText="1"/>
    </xf>
    <xf numFmtId="0" fontId="50" fillId="0" borderId="130" xfId="0" applyNumberFormat="1" applyFont="1" applyBorder="1" applyAlignment="1">
      <alignment vertical="center" wrapText="1"/>
    </xf>
    <xf numFmtId="0" fontId="50" fillId="0" borderId="120" xfId="0" applyNumberFormat="1" applyFont="1" applyBorder="1" applyAlignment="1">
      <alignment vertical="center" wrapText="1"/>
    </xf>
    <xf numFmtId="0" fontId="50" fillId="0" borderId="7" xfId="0" applyNumberFormat="1" applyFont="1" applyBorder="1" applyAlignment="1">
      <alignment vertical="center" wrapText="1"/>
    </xf>
    <xf numFmtId="0" fontId="50" fillId="0" borderId="3" xfId="0" applyNumberFormat="1" applyFont="1" applyBorder="1" applyAlignment="1">
      <alignment vertical="center" wrapText="1"/>
    </xf>
    <xf numFmtId="0" fontId="50" fillId="0" borderId="4" xfId="0" applyNumberFormat="1" applyFont="1" applyBorder="1" applyAlignment="1">
      <alignment vertical="center" wrapText="1"/>
    </xf>
    <xf numFmtId="0" fontId="5" fillId="0" borderId="130" xfId="0" applyNumberFormat="1" applyFont="1" applyBorder="1" applyAlignment="1">
      <alignment horizontal="center"/>
    </xf>
    <xf numFmtId="0" fontId="5" fillId="0" borderId="120" xfId="0" applyNumberFormat="1" applyFont="1" applyBorder="1" applyAlignment="1">
      <alignment horizontal="center"/>
    </xf>
    <xf numFmtId="0" fontId="5" fillId="0" borderId="3" xfId="0" applyNumberFormat="1" applyFont="1" applyBorder="1" applyAlignment="1">
      <alignment horizontal="left"/>
    </xf>
    <xf numFmtId="0" fontId="5" fillId="0" borderId="4" xfId="0" applyNumberFormat="1" applyFont="1" applyBorder="1" applyAlignment="1">
      <alignment horizontal="left"/>
    </xf>
    <xf numFmtId="0" fontId="5" fillId="0" borderId="114" xfId="0" applyNumberFormat="1" applyFont="1" applyBorder="1" applyAlignment="1">
      <alignment horizontal="center"/>
    </xf>
    <xf numFmtId="0" fontId="5" fillId="0" borderId="115" xfId="0" applyNumberFormat="1" applyFont="1" applyBorder="1" applyAlignment="1">
      <alignment horizontal="center"/>
    </xf>
    <xf numFmtId="0" fontId="15" fillId="0" borderId="81" xfId="0" applyNumberFormat="1" applyFont="1" applyBorder="1" applyAlignment="1"/>
    <xf numFmtId="0" fontId="50" fillId="0" borderId="130" xfId="0" applyNumberFormat="1" applyFont="1" applyBorder="1" applyAlignment="1"/>
    <xf numFmtId="0" fontId="50" fillId="0" borderId="8" xfId="0" applyNumberFormat="1" applyFont="1" applyBorder="1" applyAlignment="1"/>
    <xf numFmtId="0" fontId="50" fillId="0" borderId="0" xfId="0" applyNumberFormat="1" applyFont="1" applyBorder="1" applyAlignment="1"/>
    <xf numFmtId="0" fontId="50" fillId="0" borderId="76" xfId="0" applyNumberFormat="1" applyFont="1" applyBorder="1" applyAlignment="1"/>
    <xf numFmtId="0" fontId="50" fillId="0" borderId="77" xfId="0" applyNumberFormat="1" applyFont="1" applyBorder="1" applyAlignment="1"/>
    <xf numFmtId="0" fontId="2" fillId="0" borderId="13" xfId="0" applyNumberFormat="1" applyFont="1" applyFill="1" applyBorder="1" applyAlignment="1"/>
    <xf numFmtId="0" fontId="13" fillId="0" borderId="83" xfId="0" applyNumberFormat="1" applyFont="1" applyBorder="1" applyAlignment="1"/>
    <xf numFmtId="0" fontId="13" fillId="0" borderId="119" xfId="0" applyNumberFormat="1" applyFont="1" applyBorder="1" applyAlignment="1"/>
    <xf numFmtId="0" fontId="2" fillId="0" borderId="44" xfId="0" applyNumberFormat="1" applyFont="1" applyBorder="1" applyAlignment="1"/>
    <xf numFmtId="0" fontId="0" fillId="0" borderId="47" xfId="0" applyNumberFormat="1" applyBorder="1" applyAlignment="1"/>
    <xf numFmtId="0" fontId="5" fillId="0" borderId="11" xfId="0" applyNumberFormat="1" applyFont="1" applyBorder="1" applyAlignment="1">
      <alignment horizontal="left"/>
    </xf>
    <xf numFmtId="0" fontId="5" fillId="0" borderId="12" xfId="0" applyNumberFormat="1" applyFont="1" applyBorder="1" applyAlignment="1">
      <alignment horizontal="left"/>
    </xf>
    <xf numFmtId="0" fontId="15" fillId="0" borderId="44" xfId="0" applyNumberFormat="1" applyFont="1" applyBorder="1" applyAlignment="1"/>
    <xf numFmtId="0" fontId="5" fillId="0" borderId="13" xfId="0" applyNumberFormat="1" applyFont="1" applyBorder="1" applyAlignment="1">
      <alignment horizontal="left" indent="2"/>
    </xf>
    <xf numFmtId="0" fontId="5" fillId="0" borderId="83" xfId="0" applyNumberFormat="1" applyFont="1" applyBorder="1" applyAlignment="1"/>
    <xf numFmtId="0" fontId="5" fillId="0" borderId="47" xfId="0" applyNumberFormat="1" applyFont="1" applyBorder="1" applyAlignment="1">
      <alignment horizontal="left"/>
    </xf>
    <xf numFmtId="0" fontId="5" fillId="0" borderId="20" xfId="0" applyNumberFormat="1" applyFont="1" applyBorder="1" applyAlignment="1">
      <alignment horizontal="left"/>
    </xf>
    <xf numFmtId="0" fontId="2" fillId="0" borderId="13" xfId="0" applyNumberFormat="1" applyFont="1" applyBorder="1" applyAlignment="1"/>
    <xf numFmtId="0" fontId="5" fillId="0" borderId="13" xfId="0" applyNumberFormat="1" applyFont="1" applyBorder="1" applyAlignment="1">
      <alignment horizontal="left" indent="4"/>
    </xf>
    <xf numFmtId="0" fontId="15" fillId="0" borderId="13" xfId="0" applyNumberFormat="1" applyFont="1" applyBorder="1" applyAlignment="1">
      <alignment horizontal="left"/>
    </xf>
    <xf numFmtId="0" fontId="12" fillId="0" borderId="83" xfId="0" applyNumberFormat="1" applyFont="1" applyBorder="1" applyAlignment="1">
      <alignment horizontal="left"/>
    </xf>
    <xf numFmtId="0" fontId="12" fillId="0" borderId="119" xfId="0" applyNumberFormat="1" applyFont="1" applyBorder="1" applyAlignment="1">
      <alignment horizontal="left"/>
    </xf>
    <xf numFmtId="0" fontId="0" fillId="0" borderId="119" xfId="0" applyNumberFormat="1" applyBorder="1" applyAlignment="1"/>
    <xf numFmtId="0" fontId="15" fillId="0" borderId="13" xfId="0" applyNumberFormat="1" applyFont="1" applyBorder="1" applyAlignment="1"/>
    <xf numFmtId="0" fontId="12" fillId="0" borderId="83" xfId="0" applyNumberFormat="1" applyFont="1" applyBorder="1" applyAlignment="1"/>
    <xf numFmtId="0" fontId="12" fillId="0" borderId="119" xfId="0" applyNumberFormat="1" applyFont="1" applyBorder="1" applyAlignment="1"/>
    <xf numFmtId="0" fontId="5" fillId="0" borderId="15" xfId="0" applyNumberFormat="1" applyFont="1" applyBorder="1" applyAlignment="1">
      <alignment horizontal="left" indent="4"/>
    </xf>
    <xf numFmtId="0" fontId="0" fillId="0" borderId="11" xfId="0" applyNumberFormat="1" applyBorder="1" applyAlignment="1">
      <alignment horizontal="left" indent="4"/>
    </xf>
    <xf numFmtId="0" fontId="15" fillId="0" borderId="83" xfId="0" applyNumberFormat="1" applyFont="1" applyBorder="1" applyAlignment="1">
      <alignment horizontal="left"/>
    </xf>
    <xf numFmtId="0" fontId="15" fillId="0" borderId="119" xfId="0" applyNumberFormat="1" applyFont="1" applyBorder="1" applyAlignment="1">
      <alignment horizontal="left"/>
    </xf>
    <xf numFmtId="0" fontId="5" fillId="0" borderId="119" xfId="0" applyNumberFormat="1" applyFont="1" applyBorder="1" applyAlignment="1"/>
    <xf numFmtId="0" fontId="5" fillId="0" borderId="83" xfId="0" applyNumberFormat="1" applyFont="1" applyBorder="1" applyAlignment="1">
      <alignment horizontal="left" indent="4"/>
    </xf>
    <xf numFmtId="0" fontId="5" fillId="0" borderId="119" xfId="0" applyNumberFormat="1" applyFont="1" applyBorder="1" applyAlignment="1">
      <alignment horizontal="left" indent="4"/>
    </xf>
    <xf numFmtId="0" fontId="7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18" fillId="0" borderId="44" xfId="9" applyFont="1" applyFill="1" applyBorder="1" applyAlignment="1">
      <alignment horizontal="center"/>
    </xf>
    <xf numFmtId="0" fontId="0" fillId="0" borderId="20" xfId="0" applyBorder="1" applyAlignment="1">
      <alignment horizontal="center"/>
    </xf>
    <xf numFmtId="0" fontId="18" fillId="0" borderId="130" xfId="9" applyFont="1" applyFill="1" applyBorder="1" applyAlignment="1"/>
    <xf numFmtId="0" fontId="8" fillId="0" borderId="3" xfId="9" applyFont="1" applyFill="1" applyBorder="1" applyAlignment="1"/>
    <xf numFmtId="0" fontId="59" fillId="0" borderId="131" xfId="9" applyFont="1" applyFill="1" applyBorder="1" applyAlignment="1">
      <alignment horizontal="center" vertical="center" wrapText="1"/>
    </xf>
    <xf numFmtId="0" fontId="0" fillId="0" borderId="132"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18" fillId="0" borderId="131" xfId="9" applyNumberFormat="1" applyFont="1" applyFill="1" applyBorder="1" applyAlignment="1">
      <alignment horizontal="center" vertical="center" wrapText="1"/>
    </xf>
    <xf numFmtId="1" fontId="18" fillId="0" borderId="133" xfId="9" applyNumberFormat="1" applyFont="1" applyFill="1"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18" fillId="0" borderId="7" xfId="9" applyFont="1" applyFill="1" applyBorder="1" applyAlignment="1">
      <alignment horizontal="center"/>
    </xf>
    <xf numFmtId="0" fontId="18" fillId="0" borderId="4" xfId="9" applyFont="1" applyFill="1" applyBorder="1" applyAlignment="1">
      <alignment horizontal="center"/>
    </xf>
    <xf numFmtId="0" fontId="16" fillId="0" borderId="0" xfId="9" applyFont="1" applyAlignment="1"/>
    <xf numFmtId="0" fontId="67" fillId="0" borderId="0" xfId="0" applyFont="1" applyBorder="1" applyAlignment="1"/>
    <xf numFmtId="0" fontId="15" fillId="0" borderId="0" xfId="9" applyFont="1" applyAlignment="1">
      <alignment horizontal="center"/>
    </xf>
    <xf numFmtId="0" fontId="0" fillId="0" borderId="0" xfId="0" applyBorder="1" applyAlignment="1">
      <alignment horizontal="center"/>
    </xf>
    <xf numFmtId="3" fontId="15" fillId="0" borderId="0" xfId="9" applyNumberFormat="1" applyFont="1" applyAlignment="1">
      <alignment horizontal="center"/>
    </xf>
    <xf numFmtId="0" fontId="8" fillId="0" borderId="0" xfId="9"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27" fillId="0" borderId="0" xfId="0" applyNumberFormat="1" applyFont="1" applyBorder="1" applyAlignment="1">
      <alignment horizontal="left" vertical="top" wrapText="1"/>
    </xf>
    <xf numFmtId="0" fontId="59" fillId="0" borderId="0" xfId="0" applyFont="1" applyFill="1" applyBorder="1" applyAlignment="1">
      <alignment horizontal="right" vertical="top" wrapText="1"/>
    </xf>
    <xf numFmtId="0" fontId="0" fillId="0" borderId="0" xfId="0" applyFill="1" applyAlignment="1">
      <alignment horizontal="right" vertical="top" wrapText="1"/>
    </xf>
    <xf numFmtId="0" fontId="33" fillId="0" borderId="0" xfId="0" applyFont="1" applyBorder="1" applyAlignment="1">
      <alignment horizontal="center" vertical="top"/>
    </xf>
    <xf numFmtId="0" fontId="27" fillId="0" borderId="0" xfId="9" applyFont="1" applyBorder="1" applyAlignment="1">
      <alignment horizontal="center"/>
    </xf>
    <xf numFmtId="0" fontId="33" fillId="0" borderId="0" xfId="0" applyFont="1" applyBorder="1" applyAlignment="1">
      <alignment vertical="top" wrapText="1"/>
    </xf>
    <xf numFmtId="0" fontId="13" fillId="0" borderId="0" xfId="0" applyFont="1" applyBorder="1" applyAlignment="1">
      <alignment vertical="top" wrapText="1"/>
    </xf>
    <xf numFmtId="0" fontId="60" fillId="0" borderId="0" xfId="0" applyFont="1" applyFill="1" applyBorder="1" applyAlignment="1">
      <alignment vertical="top" wrapText="1"/>
    </xf>
    <xf numFmtId="0" fontId="16" fillId="0" borderId="0" xfId="9" applyFont="1" applyAlignment="1">
      <alignment horizontal="left"/>
    </xf>
    <xf numFmtId="0" fontId="27" fillId="0" borderId="0" xfId="0" applyFont="1" applyBorder="1" applyAlignment="1">
      <alignment vertical="top" wrapText="1"/>
    </xf>
    <xf numFmtId="0" fontId="59" fillId="0" borderId="0" xfId="0" applyFont="1" applyBorder="1" applyAlignment="1">
      <alignment horizontal="right" vertical="top" wrapText="1"/>
    </xf>
    <xf numFmtId="0" fontId="0" fillId="0" borderId="0" xfId="0" applyBorder="1" applyAlignment="1">
      <alignment horizontal="right" vertical="top" wrapText="1"/>
    </xf>
    <xf numFmtId="0" fontId="59" fillId="0" borderId="0" xfId="0" applyNumberFormat="1" applyFont="1" applyFill="1" applyBorder="1" applyAlignment="1">
      <alignment vertical="top" wrapText="1"/>
    </xf>
    <xf numFmtId="0" fontId="0" fillId="0" borderId="0" xfId="0" applyFill="1" applyAlignment="1">
      <alignment vertical="top" wrapText="1"/>
    </xf>
    <xf numFmtId="165" fontId="5" fillId="0" borderId="0" xfId="0" applyNumberFormat="1" applyFont="1" applyAlignment="1">
      <alignment horizontal="center"/>
    </xf>
    <xf numFmtId="165" fontId="5" fillId="0" borderId="3" xfId="0" applyNumberFormat="1" applyFont="1" applyBorder="1" applyAlignment="1">
      <alignment horizontal="center"/>
    </xf>
    <xf numFmtId="165" fontId="8" fillId="0" borderId="0" xfId="0" applyNumberFormat="1" applyFont="1" applyAlignment="1">
      <alignment horizontal="center"/>
    </xf>
    <xf numFmtId="0" fontId="5" fillId="0" borderId="0" xfId="0" applyFont="1" applyBorder="1" applyAlignment="1">
      <alignment horizontal="center"/>
    </xf>
    <xf numFmtId="3" fontId="16" fillId="0" borderId="0" xfId="0" applyNumberFormat="1" applyFont="1" applyAlignment="1"/>
    <xf numFmtId="0" fontId="51" fillId="0" borderId="0" xfId="0" applyFont="1" applyAlignment="1"/>
    <xf numFmtId="165" fontId="9" fillId="0" borderId="0" xfId="0" applyNumberFormat="1" applyFont="1" applyAlignment="1">
      <alignment horizontal="center"/>
    </xf>
    <xf numFmtId="0" fontId="5" fillId="0" borderId="0" xfId="0" applyFont="1" applyAlignment="1">
      <alignment horizontal="center"/>
    </xf>
    <xf numFmtId="165" fontId="10" fillId="0" borderId="0" xfId="0" applyNumberFormat="1" applyFont="1" applyAlignment="1">
      <alignment horizontal="center"/>
    </xf>
    <xf numFmtId="0" fontId="15" fillId="0" borderId="81" xfId="0" applyNumberFormat="1" applyFont="1" applyBorder="1" applyAlignment="1">
      <alignment horizontal="center" vertical="center" wrapText="1"/>
    </xf>
    <xf numFmtId="0" fontId="5" fillId="0" borderId="130" xfId="0" applyNumberFormat="1" applyFont="1" applyBorder="1" applyAlignment="1">
      <alignment horizontal="center" vertical="center" wrapText="1"/>
    </xf>
    <xf numFmtId="0" fontId="5" fillId="0" borderId="120"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46"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0" fontId="15" fillId="0" borderId="81" xfId="0" applyNumberFormat="1" applyFont="1" applyBorder="1" applyAlignment="1">
      <alignment horizontal="center" vertical="center"/>
    </xf>
    <xf numFmtId="0" fontId="15" fillId="0" borderId="130" xfId="0" applyNumberFormat="1" applyFont="1" applyBorder="1" applyAlignment="1">
      <alignment horizontal="center" vertical="center"/>
    </xf>
    <xf numFmtId="0" fontId="15" fillId="0" borderId="120" xfId="0" applyNumberFormat="1" applyFont="1" applyBorder="1" applyAlignment="1">
      <alignment horizontal="center" vertical="center"/>
    </xf>
    <xf numFmtId="0" fontId="15" fillId="0" borderId="8"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46" xfId="0" applyNumberFormat="1" applyFont="1" applyBorder="1" applyAlignment="1">
      <alignment horizontal="center" vertical="center"/>
    </xf>
    <xf numFmtId="0" fontId="15" fillId="0" borderId="81" xfId="0" applyNumberFormat="1" applyFont="1" applyBorder="1" applyAlignment="1">
      <alignment horizontal="center"/>
    </xf>
    <xf numFmtId="0" fontId="15" fillId="0" borderId="8" xfId="0" applyNumberFormat="1" applyFont="1" applyBorder="1" applyAlignment="1">
      <alignment horizontal="center"/>
    </xf>
    <xf numFmtId="0" fontId="15" fillId="0" borderId="76" xfId="0" applyNumberFormat="1" applyFont="1" applyBorder="1" applyAlignment="1">
      <alignment horizontal="center"/>
    </xf>
    <xf numFmtId="0" fontId="5" fillId="0" borderId="130" xfId="0" applyNumberFormat="1" applyFont="1" applyBorder="1" applyAlignment="1">
      <alignment horizontal="center" vertical="center"/>
    </xf>
    <xf numFmtId="0" fontId="5" fillId="0" borderId="120"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46" xfId="0" applyNumberFormat="1" applyFont="1" applyBorder="1" applyAlignment="1">
      <alignment horizontal="center" vertical="center"/>
    </xf>
    <xf numFmtId="0" fontId="15" fillId="0" borderId="120" xfId="0" applyNumberFormat="1" applyFont="1" applyBorder="1" applyAlignment="1">
      <alignment horizontal="center" vertical="center" wrapText="1"/>
    </xf>
    <xf numFmtId="0" fontId="15" fillId="0" borderId="46" xfId="0" applyNumberFormat="1" applyFont="1" applyBorder="1" applyAlignment="1">
      <alignment horizontal="center" vertical="center" wrapText="1"/>
    </xf>
    <xf numFmtId="0" fontId="23" fillId="2" borderId="136" xfId="0" applyNumberFormat="1" applyFont="1" applyFill="1" applyBorder="1" applyAlignment="1">
      <alignment horizontal="center" wrapText="1"/>
    </xf>
    <xf numFmtId="0" fontId="5" fillId="0" borderId="16" xfId="0" applyNumberFormat="1" applyFont="1" applyBorder="1" applyAlignment="1">
      <alignment horizontal="center" wrapText="1"/>
    </xf>
    <xf numFmtId="165" fontId="5" fillId="0" borderId="0" xfId="0" applyNumberFormat="1" applyFont="1" applyBorder="1" applyAlignment="1">
      <alignment horizontal="center"/>
    </xf>
    <xf numFmtId="165" fontId="6" fillId="2" borderId="125" xfId="0" applyNumberFormat="1" applyFont="1" applyFill="1" applyBorder="1" applyAlignment="1">
      <alignment horizontal="center"/>
    </xf>
    <xf numFmtId="0" fontId="23" fillId="2" borderId="61" xfId="0" applyNumberFormat="1" applyFont="1" applyFill="1" applyBorder="1" applyAlignment="1">
      <alignment horizontal="center" wrapText="1"/>
    </xf>
    <xf numFmtId="0" fontId="5" fillId="0" borderId="39" xfId="0" applyNumberFormat="1" applyFont="1" applyBorder="1" applyAlignment="1">
      <alignment horizontal="center" wrapText="1"/>
    </xf>
    <xf numFmtId="0" fontId="23" fillId="2" borderId="42" xfId="0" applyNumberFormat="1" applyFont="1" applyFill="1" applyBorder="1" applyAlignment="1">
      <alignment horizontal="center" wrapText="1"/>
    </xf>
    <xf numFmtId="0" fontId="5" fillId="0" borderId="40" xfId="0" applyNumberFormat="1" applyFont="1" applyBorder="1" applyAlignment="1">
      <alignment horizontal="center" wrapText="1"/>
    </xf>
    <xf numFmtId="0" fontId="23" fillId="2" borderId="137" xfId="0" applyNumberFormat="1" applyFont="1" applyFill="1" applyBorder="1" applyAlignment="1">
      <alignment horizontal="center" wrapText="1"/>
    </xf>
    <xf numFmtId="0" fontId="23" fillId="2" borderId="138" xfId="0" applyNumberFormat="1" applyFont="1" applyFill="1" applyBorder="1" applyAlignment="1">
      <alignment horizontal="center" wrapText="1"/>
    </xf>
    <xf numFmtId="0" fontId="23" fillId="2" borderId="139" xfId="0" applyNumberFormat="1" applyFont="1" applyFill="1" applyBorder="1" applyAlignment="1">
      <alignment horizontal="center" vertical="center"/>
    </xf>
    <xf numFmtId="0" fontId="23" fillId="2" borderId="140" xfId="0" applyNumberFormat="1" applyFont="1" applyFill="1" applyBorder="1" applyAlignment="1">
      <alignment horizontal="center" vertical="center"/>
    </xf>
    <xf numFmtId="0" fontId="23" fillId="2" borderId="141" xfId="0" applyNumberFormat="1" applyFont="1" applyFill="1" applyBorder="1" applyAlignment="1">
      <alignment horizontal="center" vertical="center"/>
    </xf>
    <xf numFmtId="0" fontId="23" fillId="2" borderId="142" xfId="0" applyNumberFormat="1" applyFont="1" applyFill="1" applyBorder="1" applyAlignment="1">
      <alignment horizontal="center" vertical="center" wrapText="1"/>
    </xf>
    <xf numFmtId="0" fontId="5" fillId="0" borderId="143" xfId="0" applyNumberFormat="1" applyFont="1" applyBorder="1" applyAlignment="1">
      <alignment horizontal="center" vertical="center" wrapText="1"/>
    </xf>
    <xf numFmtId="0" fontId="5" fillId="0" borderId="144" xfId="0" applyNumberFormat="1" applyFont="1" applyBorder="1" applyAlignment="1">
      <alignment horizontal="center" wrapText="1"/>
    </xf>
    <xf numFmtId="0" fontId="23" fillId="2" borderId="145" xfId="0" applyNumberFormat="1" applyFont="1" applyFill="1" applyBorder="1" applyAlignment="1">
      <alignment horizontal="center" wrapText="1"/>
    </xf>
    <xf numFmtId="0" fontId="5" fillId="0" borderId="146" xfId="0" applyNumberFormat="1" applyFont="1" applyBorder="1" applyAlignment="1">
      <alignment horizontal="center" wrapText="1"/>
    </xf>
    <xf numFmtId="0" fontId="23" fillId="2" borderId="147" xfId="0" applyNumberFormat="1" applyFont="1" applyFill="1" applyBorder="1" applyAlignment="1">
      <alignment horizontal="center" wrapText="1"/>
    </xf>
    <xf numFmtId="0" fontId="5" fillId="0" borderId="8" xfId="0" applyNumberFormat="1" applyFont="1" applyBorder="1" applyAlignment="1">
      <alignment wrapText="1"/>
    </xf>
    <xf numFmtId="0" fontId="5" fillId="0" borderId="124" xfId="0" applyNumberFormat="1" applyFont="1" applyBorder="1" applyAlignment="1">
      <alignment wrapText="1"/>
    </xf>
    <xf numFmtId="0" fontId="5" fillId="0" borderId="0" xfId="0" applyNumberFormat="1" applyFont="1" applyBorder="1" applyAlignment="1"/>
    <xf numFmtId="0" fontId="9" fillId="0" borderId="0" xfId="0" applyNumberFormat="1" applyFont="1" applyAlignment="1">
      <alignment horizontal="center"/>
    </xf>
    <xf numFmtId="0" fontId="5" fillId="0" borderId="0" xfId="0" applyNumberFormat="1" applyFont="1" applyBorder="1" applyAlignment="1">
      <alignment horizontal="center"/>
    </xf>
    <xf numFmtId="0" fontId="10" fillId="0" borderId="0" xfId="0" applyNumberFormat="1" applyFont="1" applyAlignment="1">
      <alignment horizontal="center"/>
    </xf>
    <xf numFmtId="0" fontId="10" fillId="0" borderId="0" xfId="0" applyNumberFormat="1" applyFont="1" applyBorder="1" applyAlignment="1">
      <alignment horizontal="center"/>
    </xf>
    <xf numFmtId="3" fontId="16" fillId="0" borderId="0" xfId="0" applyNumberFormat="1" applyFont="1" applyAlignment="1">
      <alignment horizontal="center"/>
    </xf>
    <xf numFmtId="3" fontId="16" fillId="0" borderId="0" xfId="0" applyNumberFormat="1" applyFont="1" applyBorder="1" applyAlignment="1">
      <alignment horizontal="center"/>
    </xf>
    <xf numFmtId="165" fontId="38" fillId="0" borderId="130" xfId="0" applyNumberFormat="1" applyFont="1" applyBorder="1" applyAlignment="1">
      <alignment horizontal="center"/>
    </xf>
    <xf numFmtId="0" fontId="30" fillId="2" borderId="30" xfId="0" applyNumberFormat="1" applyFont="1" applyFill="1" applyBorder="1" applyAlignment="1">
      <alignment horizontal="center" wrapText="1"/>
    </xf>
    <xf numFmtId="0" fontId="19" fillId="0" borderId="33" xfId="0" applyNumberFormat="1" applyFont="1" applyBorder="1" applyAlignment="1">
      <alignment wrapText="1"/>
    </xf>
    <xf numFmtId="0" fontId="19" fillId="0" borderId="148" xfId="0" applyNumberFormat="1" applyFont="1" applyBorder="1" applyAlignment="1">
      <alignment wrapText="1"/>
    </xf>
    <xf numFmtId="0" fontId="19" fillId="0" borderId="149" xfId="0" applyNumberFormat="1" applyFont="1" applyBorder="1" applyAlignment="1">
      <alignment wrapText="1"/>
    </xf>
    <xf numFmtId="0" fontId="30" fillId="2" borderId="0" xfId="0" applyNumberFormat="1" applyFont="1" applyFill="1" applyAlignment="1">
      <alignment horizontal="center"/>
    </xf>
    <xf numFmtId="3" fontId="6" fillId="2" borderId="125" xfId="0" applyNumberFormat="1" applyFont="1" applyFill="1" applyBorder="1" applyAlignment="1">
      <alignment horizontal="center"/>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0" fontId="8" fillId="0" borderId="0" xfId="0" applyNumberFormat="1" applyFont="1" applyAlignment="1">
      <alignment horizontal="center"/>
    </xf>
    <xf numFmtId="0" fontId="30" fillId="2" borderId="148" xfId="0" applyNumberFormat="1" applyFont="1" applyFill="1" applyBorder="1" applyAlignment="1">
      <alignment horizontal="center"/>
    </xf>
    <xf numFmtId="0" fontId="19" fillId="0" borderId="125" xfId="0" applyNumberFormat="1" applyFont="1" applyBorder="1" applyAlignment="1">
      <alignment horizontal="center"/>
    </xf>
    <xf numFmtId="0" fontId="30" fillId="2" borderId="37" xfId="0" applyNumberFormat="1" applyFont="1" applyFill="1" applyBorder="1" applyAlignment="1">
      <alignment horizontal="center"/>
    </xf>
    <xf numFmtId="3" fontId="42" fillId="2" borderId="150" xfId="0" applyNumberFormat="1" applyFont="1" applyFill="1" applyBorder="1" applyAlignment="1">
      <alignment horizontal="center"/>
    </xf>
    <xf numFmtId="0" fontId="38" fillId="0" borderId="150" xfId="0" applyFont="1" applyBorder="1" applyAlignment="1">
      <alignment horizontal="center"/>
    </xf>
    <xf numFmtId="0" fontId="38" fillId="0" borderId="151" xfId="0" applyFont="1" applyBorder="1" applyAlignment="1">
      <alignment horizontal="center"/>
    </xf>
    <xf numFmtId="0" fontId="21" fillId="2" borderId="152" xfId="0" applyNumberFormat="1" applyFont="1" applyFill="1" applyBorder="1" applyAlignment="1">
      <alignment wrapText="1"/>
    </xf>
    <xf numFmtId="0" fontId="5" fillId="0" borderId="153" xfId="0" applyNumberFormat="1" applyFont="1" applyBorder="1" applyAlignment="1">
      <alignment wrapText="1"/>
    </xf>
    <xf numFmtId="0" fontId="5" fillId="0" borderId="154" xfId="0" applyNumberFormat="1" applyFont="1" applyBorder="1" applyAlignment="1">
      <alignment wrapText="1"/>
    </xf>
    <xf numFmtId="0" fontId="19" fillId="0" borderId="32" xfId="0" applyNumberFormat="1" applyFont="1" applyBorder="1"/>
    <xf numFmtId="0" fontId="19" fillId="0" borderId="31" xfId="0" applyNumberFormat="1" applyFont="1" applyBorder="1"/>
    <xf numFmtId="0" fontId="19" fillId="0" borderId="32" xfId="0" applyNumberFormat="1" applyFont="1" applyBorder="1" applyAlignment="1">
      <alignment horizontal="center" wrapText="1"/>
    </xf>
    <xf numFmtId="0" fontId="19" fillId="0" borderId="31" xfId="0" applyNumberFormat="1" applyFont="1" applyBorder="1" applyAlignment="1">
      <alignment horizontal="center" wrapText="1"/>
    </xf>
    <xf numFmtId="0" fontId="30" fillId="2" borderId="148" xfId="0" applyNumberFormat="1" applyFont="1" applyFill="1" applyBorder="1" applyAlignment="1">
      <alignment horizontal="center" wrapText="1"/>
    </xf>
    <xf numFmtId="0" fontId="19" fillId="0" borderId="125" xfId="0" applyNumberFormat="1" applyFont="1" applyBorder="1" applyAlignment="1">
      <alignment horizontal="center" wrapText="1"/>
    </xf>
    <xf numFmtId="165" fontId="6" fillId="2" borderId="77" xfId="0" applyNumberFormat="1" applyFont="1" applyFill="1" applyBorder="1" applyAlignment="1">
      <alignment horizontal="center"/>
    </xf>
    <xf numFmtId="0" fontId="32" fillId="2" borderId="0" xfId="0" applyNumberFormat="1" applyFont="1" applyFill="1" applyAlignment="1">
      <alignment horizontal="center"/>
    </xf>
    <xf numFmtId="0" fontId="5" fillId="0" borderId="0" xfId="0" applyNumberFormat="1" applyFont="1" applyAlignment="1">
      <alignment horizontal="center"/>
    </xf>
    <xf numFmtId="0" fontId="31" fillId="2" borderId="0" xfId="0" applyNumberFormat="1" applyFont="1" applyFill="1" applyAlignment="1">
      <alignment horizontal="center"/>
    </xf>
    <xf numFmtId="0" fontId="31" fillId="2" borderId="0" xfId="0" applyNumberFormat="1" applyFont="1" applyFill="1" applyAlignment="1"/>
    <xf numFmtId="0" fontId="5" fillId="0" borderId="0" xfId="0" applyNumberFormat="1" applyFont="1" applyAlignment="1"/>
    <xf numFmtId="165" fontId="30" fillId="2" borderId="0" xfId="0" applyNumberFormat="1" applyFont="1" applyFill="1" applyAlignment="1">
      <alignment horizontal="center"/>
    </xf>
    <xf numFmtId="165" fontId="6" fillId="2" borderId="0" xfId="0" applyNumberFormat="1" applyFont="1" applyFill="1" applyAlignment="1">
      <alignment horizontal="center"/>
    </xf>
    <xf numFmtId="0" fontId="21" fillId="2" borderId="131" xfId="0" applyNumberFormat="1" applyFont="1" applyFill="1" applyBorder="1" applyAlignment="1">
      <alignment horizontal="center" wrapText="1"/>
    </xf>
    <xf numFmtId="0" fontId="5" fillId="0" borderId="132"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4" xfId="0" applyNumberFormat="1" applyFont="1" applyBorder="1" applyAlignment="1">
      <alignment horizontal="center" wrapText="1"/>
    </xf>
    <xf numFmtId="0" fontId="21" fillId="2" borderId="131" xfId="0" applyNumberFormat="1" applyFont="1" applyFill="1" applyBorder="1" applyAlignment="1">
      <alignment horizontal="center" vertical="center" wrapText="1"/>
    </xf>
    <xf numFmtId="0" fontId="5" fillId="0" borderId="132"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1" fillId="2" borderId="155" xfId="0" applyNumberFormat="1" applyFont="1" applyFill="1" applyBorder="1" applyAlignment="1">
      <alignment wrapText="1"/>
    </xf>
    <xf numFmtId="0" fontId="5" fillId="0" borderId="6" xfId="0" applyNumberFormat="1" applyFont="1" applyBorder="1" applyAlignment="1">
      <alignment wrapText="1"/>
    </xf>
    <xf numFmtId="0" fontId="5" fillId="0" borderId="123" xfId="0" applyNumberFormat="1" applyFont="1" applyBorder="1" applyAlignment="1">
      <alignment wrapText="1"/>
    </xf>
    <xf numFmtId="165" fontId="40" fillId="2" borderId="0" xfId="0" applyNumberFormat="1" applyFont="1" applyFill="1" applyBorder="1" applyAlignment="1">
      <alignment horizontal="center"/>
    </xf>
    <xf numFmtId="0" fontId="39" fillId="0" borderId="0" xfId="0" applyFont="1" applyBorder="1" applyAlignment="1">
      <alignment horizontal="center"/>
    </xf>
    <xf numFmtId="0" fontId="23" fillId="2" borderId="44" xfId="0" applyNumberFormat="1" applyFont="1" applyFill="1" applyBorder="1" applyAlignment="1">
      <alignment horizontal="center" vertical="center" wrapText="1"/>
    </xf>
    <xf numFmtId="0" fontId="0" fillId="0" borderId="47" xfId="0" applyNumberFormat="1" applyBorder="1" applyAlignment="1">
      <alignment horizontal="center" vertical="center" wrapText="1"/>
    </xf>
    <xf numFmtId="165" fontId="39" fillId="0" borderId="0" xfId="0" applyNumberFormat="1" applyFont="1" applyBorder="1" applyAlignment="1">
      <alignment horizontal="center"/>
    </xf>
    <xf numFmtId="0" fontId="38" fillId="0" borderId="0" xfId="0" applyFont="1" applyBorder="1" applyAlignment="1">
      <alignment horizontal="center"/>
    </xf>
    <xf numFmtId="0" fontId="23" fillId="2" borderId="44"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3" fillId="2" borderId="20" xfId="0" applyNumberFormat="1" applyFont="1" applyFill="1" applyBorder="1" applyAlignment="1">
      <alignment horizontal="center" vertical="center"/>
    </xf>
    <xf numFmtId="0" fontId="18" fillId="0" borderId="44" xfId="0" applyNumberFormat="1" applyFont="1" applyBorder="1" applyAlignment="1">
      <alignment horizontal="center" vertical="center" wrapText="1"/>
    </xf>
    <xf numFmtId="0" fontId="18" fillId="0" borderId="20" xfId="0" applyNumberFormat="1" applyFont="1" applyBorder="1" applyAlignment="1">
      <alignment horizontal="center" vertical="center" wrapText="1"/>
    </xf>
    <xf numFmtId="0" fontId="0" fillId="0" borderId="0" xfId="0" applyNumberFormat="1" applyBorder="1" applyAlignment="1"/>
    <xf numFmtId="0" fontId="6" fillId="2" borderId="81" xfId="0" applyNumberFormat="1" applyFont="1" applyFill="1" applyBorder="1" applyAlignment="1"/>
    <xf numFmtId="0" fontId="0" fillId="0" borderId="76" xfId="0" applyNumberFormat="1" applyBorder="1" applyAlignment="1"/>
    <xf numFmtId="0" fontId="8" fillId="0" borderId="0" xfId="0" applyNumberFormat="1" applyFont="1" applyBorder="1" applyAlignment="1">
      <alignment horizontal="center"/>
    </xf>
    <xf numFmtId="3" fontId="16"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0" fontId="0" fillId="3" borderId="0" xfId="0" applyFill="1" applyBorder="1" applyAlignment="1">
      <alignment vertical="top" wrapText="1"/>
    </xf>
    <xf numFmtId="166" fontId="8" fillId="3" borderId="0" xfId="0" applyNumberFormat="1" applyFont="1" applyFill="1" applyBorder="1" applyAlignment="1">
      <alignment vertical="top" wrapText="1"/>
    </xf>
    <xf numFmtId="0" fontId="0" fillId="0" borderId="0" xfId="0" applyAlignment="1">
      <alignment vertical="top" wrapText="1"/>
    </xf>
    <xf numFmtId="0" fontId="63" fillId="0" borderId="81" xfId="8" applyNumberFormat="1" applyFont="1" applyFill="1" applyBorder="1" applyAlignment="1" applyProtection="1"/>
    <xf numFmtId="0" fontId="63" fillId="0" borderId="130" xfId="8" applyNumberFormat="1" applyFont="1" applyFill="1" applyBorder="1" applyAlignment="1" applyProtection="1"/>
    <xf numFmtId="0" fontId="63" fillId="0" borderId="7" xfId="8" applyNumberFormat="1" applyFont="1" applyFill="1" applyBorder="1" applyAlignment="1" applyProtection="1"/>
    <xf numFmtId="0" fontId="63" fillId="0" borderId="3" xfId="8" applyNumberFormat="1" applyFont="1" applyFill="1" applyBorder="1" applyAlignment="1" applyProtection="1"/>
    <xf numFmtId="166" fontId="54" fillId="3" borderId="0" xfId="0" applyNumberFormat="1" applyFont="1" applyFill="1" applyBorder="1" applyAlignment="1">
      <alignment horizontal="center"/>
    </xf>
    <xf numFmtId="166" fontId="8" fillId="3" borderId="0" xfId="0" applyNumberFormat="1" applyFont="1" applyFill="1" applyBorder="1" applyAlignment="1">
      <alignment horizontal="left" wrapText="1"/>
    </xf>
    <xf numFmtId="0" fontId="8" fillId="3" borderId="0" xfId="0" applyFont="1" applyFill="1" applyBorder="1" applyAlignment="1">
      <alignment vertical="top" wrapText="1"/>
    </xf>
    <xf numFmtId="167" fontId="63" fillId="0" borderId="120" xfId="1" applyNumberFormat="1" applyFont="1" applyFill="1" applyBorder="1" applyAlignment="1">
      <alignment horizontal="center" vertical="top" wrapText="1"/>
    </xf>
    <xf numFmtId="167" fontId="63" fillId="0" borderId="4" xfId="1" applyNumberFormat="1" applyFont="1" applyFill="1" applyBorder="1" applyAlignment="1">
      <alignment horizontal="center" vertical="top" wrapText="1"/>
    </xf>
    <xf numFmtId="167" fontId="63" fillId="0" borderId="130" xfId="1" applyNumberFormat="1" applyFont="1" applyFill="1" applyBorder="1" applyAlignment="1">
      <alignment horizontal="center" vertical="top" wrapText="1"/>
    </xf>
    <xf numFmtId="167" fontId="63" fillId="0" borderId="3" xfId="1" applyNumberFormat="1" applyFont="1" applyFill="1" applyBorder="1" applyAlignment="1">
      <alignment horizontal="center" vertical="top" wrapText="1"/>
    </xf>
    <xf numFmtId="167" fontId="63" fillId="0" borderId="81" xfId="1" applyNumberFormat="1" applyFont="1" applyFill="1" applyBorder="1" applyAlignment="1">
      <alignment horizontal="center" vertical="top" wrapText="1"/>
    </xf>
    <xf numFmtId="167" fontId="63" fillId="0" borderId="7" xfId="1" applyNumberFormat="1" applyFont="1" applyFill="1" applyBorder="1" applyAlignment="1">
      <alignment horizontal="center" vertical="top" wrapText="1"/>
    </xf>
    <xf numFmtId="167" fontId="61" fillId="0" borderId="0" xfId="1" applyNumberFormat="1" applyFont="1" applyAlignment="1">
      <alignment horizontal="center" vertical="center"/>
    </xf>
    <xf numFmtId="0" fontId="8" fillId="0" borderId="3" xfId="8" applyNumberFormat="1" applyFont="1" applyFill="1" applyBorder="1" applyAlignment="1" applyProtection="1">
      <alignment horizontal="center"/>
    </xf>
    <xf numFmtId="167" fontId="8" fillId="0" borderId="0" xfId="1" applyNumberFormat="1" applyFont="1" applyFill="1" applyBorder="1" applyAlignment="1" applyProtection="1">
      <alignment horizontal="center"/>
    </xf>
    <xf numFmtId="166" fontId="5" fillId="0" borderId="0" xfId="8" applyNumberFormat="1" applyFont="1" applyAlignment="1">
      <alignment horizontal="center"/>
    </xf>
    <xf numFmtId="3" fontId="15" fillId="0" borderId="0" xfId="8" applyNumberFormat="1" applyFont="1" applyAlignment="1">
      <alignment horizontal="left"/>
    </xf>
    <xf numFmtId="166" fontId="15" fillId="0" borderId="0" xfId="8" applyNumberFormat="1" applyFont="1" applyAlignment="1">
      <alignment horizontal="center"/>
    </xf>
    <xf numFmtId="167" fontId="21" fillId="0" borderId="0" xfId="1" applyNumberFormat="1" applyFont="1" applyAlignment="1">
      <alignment horizontal="center" vertical="center"/>
    </xf>
    <xf numFmtId="0" fontId="62" fillId="0" borderId="3" xfId="8" applyFont="1" applyBorder="1" applyAlignment="1">
      <alignment horizontal="center" vertical="center"/>
    </xf>
    <xf numFmtId="0" fontId="0" fillId="0" borderId="0" xfId="0" applyBorder="1" applyAlignment="1">
      <alignment wrapText="1"/>
    </xf>
    <xf numFmtId="0" fontId="64" fillId="0" borderId="44" xfId="8" applyFont="1" applyFill="1" applyBorder="1" applyAlignment="1">
      <alignment horizontal="left" vertical="center"/>
    </xf>
    <xf numFmtId="0" fontId="64" fillId="0" borderId="47" xfId="8" applyFont="1" applyFill="1" applyBorder="1" applyAlignment="1">
      <alignment horizontal="left" vertical="center"/>
    </xf>
    <xf numFmtId="0" fontId="17" fillId="0" borderId="0" xfId="0" applyFont="1" applyBorder="1" applyAlignment="1">
      <alignment vertical="top" wrapText="1"/>
    </xf>
    <xf numFmtId="0" fontId="17" fillId="0" borderId="0" xfId="0" applyFont="1" applyBorder="1" applyAlignment="1">
      <alignment horizontal="center"/>
    </xf>
    <xf numFmtId="0" fontId="17" fillId="0" borderId="0" xfId="0" applyFont="1" applyBorder="1" applyAlignment="1">
      <alignment wrapText="1"/>
    </xf>
    <xf numFmtId="0" fontId="0" fillId="0" borderId="0" xfId="0" applyBorder="1" applyAlignment="1">
      <alignment vertical="top" wrapText="1"/>
    </xf>
    <xf numFmtId="0" fontId="0" fillId="0" borderId="0" xfId="0" applyBorder="1"/>
    <xf numFmtId="0" fontId="15" fillId="0" borderId="0" xfId="0" applyFont="1" applyBorder="1" applyAlignment="1">
      <alignment horizontal="left"/>
    </xf>
    <xf numFmtId="3" fontId="5" fillId="0" borderId="0" xfId="0" applyNumberFormat="1" applyFont="1" applyBorder="1" applyAlignment="1">
      <alignment horizontal="center"/>
    </xf>
    <xf numFmtId="0" fontId="15" fillId="0" borderId="0" xfId="0" applyFont="1" applyBorder="1" applyAlignment="1">
      <alignment horizontal="center"/>
    </xf>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7" applyFont="1" applyAlignment="1">
      <alignment horizontal="center" vertical="top"/>
    </xf>
    <xf numFmtId="0" fontId="5" fillId="0" borderId="0" xfId="0" applyFont="1" applyBorder="1" applyAlignment="1">
      <alignment horizontal="left"/>
    </xf>
  </cellXfs>
  <cellStyles count="11">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Rsrcs_X_ DOJ Goal  Obj" xfId="9"/>
    <cellStyle name="Percent" xfId="10"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INNT/Profiles/debjones/Temporary%20Internet%20Files/OLKD/2006%20Perf%20Budget%20Cong%20Submission%20Exhibits%20Template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4">
    <pageSetUpPr fitToPage="1"/>
  </sheetPr>
  <dimension ref="A1:Y88"/>
  <sheetViews>
    <sheetView showGridLines="0" tabSelected="1" showOutlineSymbols="0" view="pageBreakPreview" zoomScale="60" zoomScaleNormal="75" workbookViewId="0">
      <selection sqref="A1:X1"/>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9.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9.77734375" style="7" customWidth="1"/>
    <col min="16" max="17" width="5.6640625" style="7" customWidth="1"/>
    <col min="18" max="18" width="8.5546875" style="7" customWidth="1"/>
    <col min="19" max="19" width="6.109375" style="7" customWidth="1"/>
    <col min="20" max="20" width="5.6640625" style="7" customWidth="1"/>
    <col min="21" max="21" width="7" style="7" customWidth="1"/>
    <col min="22" max="22" width="9.5546875" style="7" customWidth="1"/>
    <col min="23" max="23" width="9.77734375" style="7" bestFit="1" customWidth="1"/>
    <col min="24" max="24" width="13.21875" style="7" bestFit="1" customWidth="1"/>
    <col min="25" max="25" width="6.5546875" style="56" customWidth="1"/>
    <col min="26" max="26" width="6.5546875" style="4" customWidth="1"/>
    <col min="27" max="27" width="7.6640625" style="4" customWidth="1"/>
    <col min="28" max="16384" width="9.6640625" style="4"/>
  </cols>
  <sheetData>
    <row r="1" spans="1:25" ht="20.25">
      <c r="A1" s="523" t="s">
        <v>31</v>
      </c>
      <c r="B1" s="524"/>
      <c r="C1" s="524"/>
      <c r="D1" s="524"/>
      <c r="E1" s="524"/>
      <c r="F1" s="524"/>
      <c r="G1" s="524"/>
      <c r="H1" s="524"/>
      <c r="I1" s="524"/>
      <c r="J1" s="524"/>
      <c r="K1" s="524"/>
      <c r="L1" s="524"/>
      <c r="M1" s="524"/>
      <c r="N1" s="524"/>
      <c r="O1" s="524"/>
      <c r="P1" s="524"/>
      <c r="Q1" s="524"/>
      <c r="R1" s="524"/>
      <c r="S1" s="524"/>
      <c r="T1" s="524"/>
      <c r="U1" s="524"/>
      <c r="V1" s="524"/>
      <c r="W1" s="524"/>
      <c r="X1" s="524"/>
      <c r="Y1" s="55" t="s">
        <v>1</v>
      </c>
    </row>
    <row r="2" spans="1:25">
      <c r="A2" s="527"/>
      <c r="B2" s="527"/>
      <c r="C2" s="527"/>
      <c r="D2" s="527"/>
      <c r="E2" s="527"/>
      <c r="F2" s="527"/>
      <c r="G2" s="527"/>
      <c r="H2" s="527"/>
      <c r="I2" s="527"/>
      <c r="J2" s="527"/>
      <c r="K2" s="527"/>
      <c r="L2" s="527"/>
      <c r="M2" s="527"/>
      <c r="N2" s="527"/>
      <c r="O2" s="527"/>
      <c r="P2" s="527"/>
      <c r="Q2" s="527"/>
      <c r="R2" s="527"/>
      <c r="S2" s="527"/>
      <c r="T2" s="527"/>
      <c r="U2" s="527"/>
      <c r="V2" s="527"/>
      <c r="W2" s="527"/>
      <c r="X2" s="527"/>
      <c r="Y2" s="55" t="s">
        <v>1</v>
      </c>
    </row>
    <row r="3" spans="1:25">
      <c r="A3" s="528"/>
      <c r="B3" s="528"/>
      <c r="C3" s="528"/>
      <c r="D3" s="528"/>
      <c r="E3" s="528"/>
      <c r="F3" s="528"/>
      <c r="G3" s="528"/>
      <c r="H3" s="528"/>
      <c r="I3" s="528"/>
      <c r="J3" s="528"/>
      <c r="K3" s="528"/>
      <c r="L3" s="528"/>
      <c r="M3" s="528"/>
      <c r="N3" s="528"/>
      <c r="O3" s="528"/>
      <c r="P3" s="528"/>
      <c r="Q3" s="528"/>
      <c r="R3" s="528"/>
      <c r="S3" s="528"/>
      <c r="T3" s="528"/>
      <c r="U3" s="528"/>
      <c r="V3" s="528"/>
      <c r="W3" s="528"/>
      <c r="X3" s="528"/>
      <c r="Y3" s="55" t="s">
        <v>1</v>
      </c>
    </row>
    <row r="4" spans="1:25" ht="22.5">
      <c r="A4" s="533" t="s">
        <v>266</v>
      </c>
      <c r="B4" s="534"/>
      <c r="C4" s="534"/>
      <c r="D4" s="534"/>
      <c r="E4" s="534"/>
      <c r="F4" s="534"/>
      <c r="G4" s="534"/>
      <c r="H4" s="534"/>
      <c r="I4" s="534"/>
      <c r="J4" s="534"/>
      <c r="K4" s="534"/>
      <c r="L4" s="534"/>
      <c r="M4" s="534"/>
      <c r="N4" s="534"/>
      <c r="O4" s="534"/>
      <c r="P4" s="534"/>
      <c r="Q4" s="534"/>
      <c r="R4" s="534"/>
      <c r="S4" s="534"/>
      <c r="T4" s="534"/>
      <c r="U4" s="534"/>
      <c r="V4" s="534"/>
      <c r="W4" s="534"/>
      <c r="X4" s="534"/>
      <c r="Y4" s="55" t="s">
        <v>1</v>
      </c>
    </row>
    <row r="5" spans="1:25" ht="23.25">
      <c r="A5" s="535" t="s">
        <v>319</v>
      </c>
      <c r="B5" s="536"/>
      <c r="C5" s="536"/>
      <c r="D5" s="536"/>
      <c r="E5" s="536"/>
      <c r="F5" s="536"/>
      <c r="G5" s="536"/>
      <c r="H5" s="536"/>
      <c r="I5" s="536"/>
      <c r="J5" s="536"/>
      <c r="K5" s="536"/>
      <c r="L5" s="536"/>
      <c r="M5" s="536"/>
      <c r="N5" s="536"/>
      <c r="O5" s="536"/>
      <c r="P5" s="536"/>
      <c r="Q5" s="536"/>
      <c r="R5" s="536"/>
      <c r="S5" s="536"/>
      <c r="T5" s="536"/>
      <c r="U5" s="536"/>
      <c r="V5" s="536"/>
      <c r="W5" s="536"/>
      <c r="X5" s="536"/>
      <c r="Y5" s="55" t="s">
        <v>1</v>
      </c>
    </row>
    <row r="6" spans="1:25" ht="23.25">
      <c r="A6" s="535" t="s">
        <v>258</v>
      </c>
      <c r="B6" s="534"/>
      <c r="C6" s="534"/>
      <c r="D6" s="534"/>
      <c r="E6" s="534"/>
      <c r="F6" s="534"/>
      <c r="G6" s="534"/>
      <c r="H6" s="534"/>
      <c r="I6" s="534"/>
      <c r="J6" s="534"/>
      <c r="K6" s="534"/>
      <c r="L6" s="534"/>
      <c r="M6" s="534"/>
      <c r="N6" s="534"/>
      <c r="O6" s="534"/>
      <c r="P6" s="534"/>
      <c r="Q6" s="534"/>
      <c r="R6" s="534"/>
      <c r="S6" s="534"/>
      <c r="T6" s="534"/>
      <c r="U6" s="534"/>
      <c r="V6" s="534"/>
      <c r="W6" s="534"/>
      <c r="X6" s="534"/>
      <c r="Y6" s="55" t="s">
        <v>1</v>
      </c>
    </row>
    <row r="7" spans="1:25" ht="23.25">
      <c r="A7" s="535" t="s">
        <v>257</v>
      </c>
      <c r="B7" s="536"/>
      <c r="C7" s="536"/>
      <c r="D7" s="536"/>
      <c r="E7" s="536"/>
      <c r="F7" s="536"/>
      <c r="G7" s="536"/>
      <c r="H7" s="536"/>
      <c r="I7" s="536"/>
      <c r="J7" s="536"/>
      <c r="K7" s="536"/>
      <c r="L7" s="536"/>
      <c r="M7" s="536"/>
      <c r="N7" s="536"/>
      <c r="O7" s="536"/>
      <c r="P7" s="536"/>
      <c r="Q7" s="536"/>
      <c r="R7" s="536"/>
      <c r="S7" s="536"/>
      <c r="T7" s="536"/>
      <c r="U7" s="536"/>
      <c r="V7" s="536"/>
      <c r="W7" s="536"/>
      <c r="X7" s="536"/>
      <c r="Y7" s="55" t="s">
        <v>1</v>
      </c>
    </row>
    <row r="8" spans="1:25" ht="23.25">
      <c r="A8" s="529"/>
      <c r="B8" s="529"/>
      <c r="C8" s="529"/>
      <c r="D8" s="529"/>
      <c r="E8" s="529"/>
      <c r="F8" s="529"/>
      <c r="G8" s="529"/>
      <c r="H8" s="529"/>
      <c r="I8" s="529"/>
      <c r="J8" s="529"/>
      <c r="K8" s="529"/>
      <c r="L8" s="529"/>
      <c r="M8" s="529"/>
      <c r="N8" s="529"/>
      <c r="O8" s="529"/>
      <c r="P8" s="529"/>
      <c r="Q8" s="529"/>
      <c r="R8" s="529"/>
      <c r="S8" s="529"/>
      <c r="T8" s="529"/>
      <c r="U8" s="529"/>
      <c r="V8" s="529"/>
      <c r="W8" s="529"/>
      <c r="X8" s="529"/>
      <c r="Y8" s="55" t="s">
        <v>1</v>
      </c>
    </row>
    <row r="9" spans="1:25" ht="23.25">
      <c r="A9" s="529"/>
      <c r="B9" s="529"/>
      <c r="C9" s="529"/>
      <c r="D9" s="529"/>
      <c r="E9" s="529"/>
      <c r="F9" s="529"/>
      <c r="G9" s="529"/>
      <c r="H9" s="529"/>
      <c r="I9" s="529"/>
      <c r="J9" s="529"/>
      <c r="K9" s="529"/>
      <c r="L9" s="529"/>
      <c r="M9" s="529"/>
      <c r="N9" s="529"/>
      <c r="O9" s="529"/>
      <c r="P9" s="529"/>
      <c r="Q9" s="529"/>
      <c r="R9" s="529"/>
      <c r="S9" s="529"/>
      <c r="T9" s="529"/>
      <c r="U9" s="529"/>
      <c r="V9" s="529"/>
      <c r="W9" s="529"/>
      <c r="X9" s="529"/>
      <c r="Y9" s="55" t="s">
        <v>1</v>
      </c>
    </row>
    <row r="10" spans="1:25" ht="23.25">
      <c r="A10" s="529"/>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5" t="s">
        <v>1</v>
      </c>
    </row>
    <row r="11" spans="1:25">
      <c r="A11" s="542"/>
      <c r="B11" s="542"/>
      <c r="C11" s="542"/>
      <c r="D11" s="542"/>
      <c r="E11" s="542"/>
      <c r="F11" s="542"/>
      <c r="G11" s="542"/>
      <c r="H11" s="542"/>
      <c r="I11" s="542"/>
      <c r="J11" s="542"/>
      <c r="K11" s="542"/>
      <c r="L11" s="542"/>
      <c r="M11" s="542"/>
      <c r="N11" s="542"/>
      <c r="O11" s="542"/>
      <c r="P11" s="542"/>
      <c r="Q11" s="542"/>
      <c r="R11" s="542"/>
      <c r="S11" s="542"/>
      <c r="T11" s="542"/>
      <c r="U11" s="543"/>
      <c r="V11" s="537" t="s">
        <v>38</v>
      </c>
      <c r="W11" s="538"/>
      <c r="X11" s="539"/>
      <c r="Y11" s="55" t="s">
        <v>1</v>
      </c>
    </row>
    <row r="12" spans="1:25">
      <c r="A12" s="542"/>
      <c r="B12" s="542"/>
      <c r="C12" s="542"/>
      <c r="D12" s="542"/>
      <c r="E12" s="542"/>
      <c r="F12" s="542"/>
      <c r="G12" s="542"/>
      <c r="H12" s="542"/>
      <c r="I12" s="542"/>
      <c r="J12" s="542"/>
      <c r="K12" s="542"/>
      <c r="L12" s="542"/>
      <c r="M12" s="542"/>
      <c r="N12" s="542"/>
      <c r="O12" s="542"/>
      <c r="P12" s="542"/>
      <c r="Q12" s="542"/>
      <c r="R12" s="542"/>
      <c r="S12" s="542"/>
      <c r="T12" s="542"/>
      <c r="U12" s="543"/>
      <c r="V12" s="548" t="s">
        <v>21</v>
      </c>
      <c r="W12" s="532" t="s">
        <v>46</v>
      </c>
      <c r="X12" s="530" t="s">
        <v>275</v>
      </c>
      <c r="Y12" s="55" t="s">
        <v>1</v>
      </c>
    </row>
    <row r="13" spans="1:25" ht="16.5" thickBot="1">
      <c r="A13" s="544"/>
      <c r="B13" s="544"/>
      <c r="C13" s="544"/>
      <c r="D13" s="544"/>
      <c r="E13" s="544"/>
      <c r="F13" s="544"/>
      <c r="G13" s="544"/>
      <c r="H13" s="544"/>
      <c r="I13" s="544"/>
      <c r="J13" s="544"/>
      <c r="K13" s="544"/>
      <c r="L13" s="544"/>
      <c r="M13" s="544"/>
      <c r="N13" s="544"/>
      <c r="O13" s="544"/>
      <c r="P13" s="544"/>
      <c r="Q13" s="544"/>
      <c r="R13" s="544"/>
      <c r="S13" s="544"/>
      <c r="T13" s="544"/>
      <c r="U13" s="545"/>
      <c r="V13" s="549"/>
      <c r="W13" s="531"/>
      <c r="X13" s="531"/>
      <c r="Y13" s="55" t="s">
        <v>1</v>
      </c>
    </row>
    <row r="14" spans="1:25">
      <c r="A14" s="525" t="s">
        <v>339</v>
      </c>
      <c r="B14" s="526"/>
      <c r="C14" s="526"/>
      <c r="D14" s="526"/>
      <c r="E14" s="526"/>
      <c r="F14" s="526"/>
      <c r="G14" s="526"/>
      <c r="H14" s="526"/>
      <c r="I14" s="526"/>
      <c r="J14" s="526"/>
      <c r="K14" s="526"/>
      <c r="L14" s="526"/>
      <c r="M14" s="526"/>
      <c r="N14" s="526"/>
      <c r="O14" s="526"/>
      <c r="P14" s="526"/>
      <c r="Q14" s="526"/>
      <c r="R14" s="526"/>
      <c r="S14" s="526"/>
      <c r="T14" s="526"/>
      <c r="U14" s="526"/>
      <c r="V14" s="115">
        <v>11</v>
      </c>
      <c r="W14" s="115">
        <v>11</v>
      </c>
      <c r="X14" s="111">
        <v>2117</v>
      </c>
      <c r="Y14" s="55" t="s">
        <v>1</v>
      </c>
    </row>
    <row r="15" spans="1:25" ht="20.25" customHeight="1">
      <c r="A15" s="540" t="s">
        <v>244</v>
      </c>
      <c r="B15" s="541"/>
      <c r="C15" s="541"/>
      <c r="D15" s="541"/>
      <c r="E15" s="541"/>
      <c r="F15" s="541"/>
      <c r="G15" s="541"/>
      <c r="H15" s="541"/>
      <c r="I15" s="541"/>
      <c r="J15" s="541"/>
      <c r="K15" s="541"/>
      <c r="L15" s="541"/>
      <c r="M15" s="541"/>
      <c r="N15" s="541"/>
      <c r="O15" s="541"/>
      <c r="P15" s="541"/>
      <c r="Q15" s="541"/>
      <c r="R15" s="541"/>
      <c r="S15" s="541"/>
      <c r="T15" s="541"/>
      <c r="U15" s="541"/>
      <c r="V15" s="116"/>
      <c r="W15" s="116"/>
      <c r="X15" s="58"/>
      <c r="Y15" s="55" t="s">
        <v>1</v>
      </c>
    </row>
    <row r="16" spans="1:25">
      <c r="A16" s="550" t="s">
        <v>117</v>
      </c>
      <c r="B16" s="551"/>
      <c r="C16" s="551"/>
      <c r="D16" s="551"/>
      <c r="E16" s="551"/>
      <c r="F16" s="551"/>
      <c r="G16" s="551"/>
      <c r="H16" s="551"/>
      <c r="I16" s="551"/>
      <c r="J16" s="551"/>
      <c r="K16" s="551"/>
      <c r="L16" s="551"/>
      <c r="M16" s="551"/>
      <c r="N16" s="551"/>
      <c r="O16" s="551"/>
      <c r="P16" s="551"/>
      <c r="Q16" s="551"/>
      <c r="R16" s="551"/>
      <c r="S16" s="551"/>
      <c r="T16" s="551"/>
      <c r="U16" s="551"/>
      <c r="V16" s="117">
        <f>+V15+V14</f>
        <v>11</v>
      </c>
      <c r="W16" s="117">
        <f>+W15+W14</f>
        <v>11</v>
      </c>
      <c r="X16" s="59">
        <f>+X15+X14</f>
        <v>2117</v>
      </c>
      <c r="Y16" s="55" t="s">
        <v>1</v>
      </c>
    </row>
    <row r="17" spans="1:25">
      <c r="A17" s="525" t="s">
        <v>340</v>
      </c>
      <c r="B17" s="526"/>
      <c r="C17" s="526"/>
      <c r="D17" s="526"/>
      <c r="E17" s="526"/>
      <c r="F17" s="526"/>
      <c r="G17" s="526"/>
      <c r="H17" s="526"/>
      <c r="I17" s="526"/>
      <c r="J17" s="526"/>
      <c r="K17" s="526"/>
      <c r="L17" s="526"/>
      <c r="M17" s="526"/>
      <c r="N17" s="526"/>
      <c r="O17" s="526"/>
      <c r="P17" s="526"/>
      <c r="Q17" s="526"/>
      <c r="R17" s="526"/>
      <c r="S17" s="526"/>
      <c r="T17" s="526"/>
      <c r="U17" s="526"/>
      <c r="V17" s="118">
        <v>11</v>
      </c>
      <c r="W17" s="118">
        <v>11</v>
      </c>
      <c r="X17" s="60">
        <v>2117</v>
      </c>
      <c r="Y17" s="55" t="s">
        <v>1</v>
      </c>
    </row>
    <row r="18" spans="1:25" ht="18.75" customHeight="1">
      <c r="A18" s="546"/>
      <c r="B18" s="547"/>
      <c r="C18" s="547"/>
      <c r="D18" s="547"/>
      <c r="E18" s="547"/>
      <c r="F18" s="547"/>
      <c r="G18" s="547"/>
      <c r="H18" s="547"/>
      <c r="I18" s="547"/>
      <c r="J18" s="547"/>
      <c r="K18" s="547"/>
      <c r="L18" s="547"/>
      <c r="M18" s="547"/>
      <c r="N18" s="547"/>
      <c r="O18" s="547"/>
      <c r="P18" s="547"/>
      <c r="Q18" s="547"/>
      <c r="R18" s="547"/>
      <c r="S18" s="547"/>
      <c r="T18" s="547"/>
      <c r="U18" s="547"/>
      <c r="V18" s="419"/>
      <c r="W18" s="419"/>
      <c r="X18" s="420"/>
      <c r="Y18" s="55" t="s">
        <v>1</v>
      </c>
    </row>
    <row r="19" spans="1:25">
      <c r="A19" s="552" t="s">
        <v>313</v>
      </c>
      <c r="B19" s="553"/>
      <c r="C19" s="553"/>
      <c r="D19" s="553"/>
      <c r="E19" s="553"/>
      <c r="F19" s="553"/>
      <c r="G19" s="553"/>
      <c r="H19" s="553"/>
      <c r="I19" s="553"/>
      <c r="J19" s="553"/>
      <c r="K19" s="553"/>
      <c r="L19" s="553"/>
      <c r="M19" s="553"/>
      <c r="N19" s="553"/>
      <c r="O19" s="553"/>
      <c r="P19" s="553"/>
      <c r="Q19" s="553"/>
      <c r="R19" s="553"/>
      <c r="S19" s="553"/>
      <c r="T19" s="553"/>
      <c r="U19" s="553"/>
      <c r="V19" s="119">
        <v>11</v>
      </c>
      <c r="W19" s="119">
        <v>11</v>
      </c>
      <c r="X19" s="61">
        <v>2117</v>
      </c>
      <c r="Y19" s="55" t="s">
        <v>1</v>
      </c>
    </row>
    <row r="20" spans="1:25">
      <c r="A20" s="540"/>
      <c r="B20" s="541"/>
      <c r="C20" s="541"/>
      <c r="D20" s="541"/>
      <c r="E20" s="541"/>
      <c r="F20" s="541"/>
      <c r="G20" s="541"/>
      <c r="H20" s="541"/>
      <c r="I20" s="541"/>
      <c r="J20" s="541"/>
      <c r="K20" s="541"/>
      <c r="L20" s="541"/>
      <c r="M20" s="541"/>
      <c r="N20" s="541"/>
      <c r="O20" s="541"/>
      <c r="P20" s="541"/>
      <c r="Q20" s="541"/>
      <c r="R20" s="541"/>
      <c r="S20" s="541"/>
      <c r="T20" s="541"/>
      <c r="U20" s="541"/>
      <c r="V20" s="57"/>
      <c r="W20" s="57"/>
      <c r="X20" s="58"/>
      <c r="Y20" s="55" t="s">
        <v>1</v>
      </c>
    </row>
    <row r="21" spans="1:25">
      <c r="A21" s="556"/>
      <c r="B21" s="555"/>
      <c r="C21" s="555"/>
      <c r="D21" s="555"/>
      <c r="E21" s="555"/>
      <c r="F21" s="555"/>
      <c r="G21" s="555"/>
      <c r="H21" s="555"/>
      <c r="I21" s="555"/>
      <c r="J21" s="555"/>
      <c r="K21" s="555"/>
      <c r="L21" s="555"/>
      <c r="M21" s="555"/>
      <c r="N21" s="555"/>
      <c r="O21" s="555"/>
      <c r="P21" s="555"/>
      <c r="Q21" s="555"/>
      <c r="R21" s="555"/>
      <c r="S21" s="555"/>
      <c r="T21" s="555"/>
      <c r="U21" s="555"/>
      <c r="V21" s="57"/>
      <c r="W21" s="57"/>
      <c r="X21" s="58"/>
      <c r="Y21" s="55" t="s">
        <v>1</v>
      </c>
    </row>
    <row r="22" spans="1:25">
      <c r="A22" s="558" t="s">
        <v>13</v>
      </c>
      <c r="B22" s="559"/>
      <c r="C22" s="559"/>
      <c r="D22" s="559"/>
      <c r="E22" s="559"/>
      <c r="F22" s="559"/>
      <c r="G22" s="559"/>
      <c r="H22" s="559"/>
      <c r="I22" s="559"/>
      <c r="J22" s="559"/>
      <c r="K22" s="559"/>
      <c r="L22" s="559"/>
      <c r="M22" s="559"/>
      <c r="N22" s="559"/>
      <c r="O22" s="559"/>
      <c r="P22" s="559"/>
      <c r="Q22" s="559"/>
      <c r="R22" s="559"/>
      <c r="S22" s="559"/>
      <c r="T22" s="559"/>
      <c r="U22" s="559"/>
      <c r="V22" s="57"/>
      <c r="W22" s="57"/>
      <c r="X22" s="58"/>
      <c r="Y22" s="55" t="s">
        <v>1</v>
      </c>
    </row>
    <row r="23" spans="1:25">
      <c r="A23" s="560" t="s">
        <v>318</v>
      </c>
      <c r="B23" s="561"/>
      <c r="C23" s="561"/>
      <c r="D23" s="561"/>
      <c r="E23" s="561"/>
      <c r="F23" s="561"/>
      <c r="G23" s="561"/>
      <c r="H23" s="561"/>
      <c r="I23" s="561"/>
      <c r="J23" s="561"/>
      <c r="K23" s="561"/>
      <c r="L23" s="561"/>
      <c r="M23" s="561"/>
      <c r="N23" s="561"/>
      <c r="O23" s="561"/>
      <c r="P23" s="561"/>
      <c r="Q23" s="561"/>
      <c r="R23" s="561"/>
      <c r="S23" s="561"/>
      <c r="T23" s="561"/>
      <c r="U23" s="561"/>
      <c r="V23" s="57"/>
      <c r="W23" s="57"/>
      <c r="X23" s="58"/>
      <c r="Y23" s="55" t="s">
        <v>1</v>
      </c>
    </row>
    <row r="24" spans="1:25">
      <c r="A24" s="562" t="s">
        <v>329</v>
      </c>
      <c r="B24" s="555"/>
      <c r="C24" s="555"/>
      <c r="D24" s="555"/>
      <c r="E24" s="555"/>
      <c r="F24" s="555"/>
      <c r="G24" s="555"/>
      <c r="H24" s="555"/>
      <c r="I24" s="555"/>
      <c r="J24" s="555"/>
      <c r="K24" s="555"/>
      <c r="L24" s="555"/>
      <c r="M24" s="555"/>
      <c r="N24" s="555"/>
      <c r="O24" s="555"/>
      <c r="P24" s="555"/>
      <c r="Q24" s="555"/>
      <c r="R24" s="555"/>
      <c r="S24" s="555"/>
      <c r="T24" s="555"/>
      <c r="U24" s="555"/>
      <c r="V24" s="57"/>
      <c r="W24" s="57"/>
      <c r="X24" s="58">
        <v>9</v>
      </c>
      <c r="Y24" s="55" t="s">
        <v>1</v>
      </c>
    </row>
    <row r="25" spans="1:25">
      <c r="A25" s="554" t="s">
        <v>322</v>
      </c>
      <c r="B25" s="555"/>
      <c r="C25" s="555"/>
      <c r="D25" s="555"/>
      <c r="E25" s="555"/>
      <c r="F25" s="555"/>
      <c r="G25" s="555"/>
      <c r="H25" s="555"/>
      <c r="I25" s="555"/>
      <c r="J25" s="555"/>
      <c r="K25" s="555"/>
      <c r="L25" s="555"/>
      <c r="M25" s="555"/>
      <c r="N25" s="555"/>
      <c r="O25" s="555"/>
      <c r="P25" s="555"/>
      <c r="Q25" s="555"/>
      <c r="R25" s="555"/>
      <c r="S25" s="555"/>
      <c r="T25" s="555"/>
      <c r="U25" s="555"/>
      <c r="V25" s="57"/>
      <c r="W25" s="57"/>
      <c r="X25" s="58">
        <v>9</v>
      </c>
      <c r="Y25" s="55"/>
    </row>
    <row r="26" spans="1:25">
      <c r="A26" s="602" t="s">
        <v>323</v>
      </c>
      <c r="B26" s="591"/>
      <c r="C26" s="591"/>
      <c r="D26" s="591"/>
      <c r="E26" s="591"/>
      <c r="F26" s="591"/>
      <c r="G26" s="591"/>
      <c r="H26" s="591"/>
      <c r="I26" s="591"/>
      <c r="J26" s="591"/>
      <c r="K26" s="591"/>
      <c r="L26" s="591"/>
      <c r="M26" s="591"/>
      <c r="N26" s="591"/>
      <c r="O26" s="591"/>
      <c r="P26" s="591"/>
      <c r="Q26" s="591"/>
      <c r="R26" s="591"/>
      <c r="S26" s="591"/>
      <c r="T26" s="591"/>
      <c r="U26" s="592"/>
      <c r="V26" s="57"/>
      <c r="W26" s="57"/>
      <c r="X26" s="58">
        <v>9</v>
      </c>
      <c r="Y26" s="55"/>
    </row>
    <row r="27" spans="1:25">
      <c r="A27" s="563" t="s">
        <v>328</v>
      </c>
      <c r="B27" s="564"/>
      <c r="C27" s="564"/>
      <c r="D27" s="564"/>
      <c r="E27" s="564"/>
      <c r="F27" s="564"/>
      <c r="G27" s="564"/>
      <c r="H27" s="564"/>
      <c r="I27" s="564"/>
      <c r="J27" s="564"/>
      <c r="K27" s="564"/>
      <c r="L27" s="564"/>
      <c r="M27" s="564"/>
      <c r="N27" s="564"/>
      <c r="O27" s="564"/>
      <c r="P27" s="564"/>
      <c r="Q27" s="564"/>
      <c r="R27" s="564"/>
      <c r="S27" s="564"/>
      <c r="T27" s="564"/>
      <c r="U27" s="565"/>
      <c r="V27" s="57"/>
      <c r="W27" s="57"/>
      <c r="X27" s="58">
        <v>9</v>
      </c>
      <c r="Y27" s="55" t="s">
        <v>1</v>
      </c>
    </row>
    <row r="28" spans="1:25">
      <c r="A28" s="604" t="s">
        <v>246</v>
      </c>
      <c r="B28" s="605"/>
      <c r="C28" s="605"/>
      <c r="D28" s="605"/>
      <c r="E28" s="605"/>
      <c r="F28" s="605"/>
      <c r="G28" s="605"/>
      <c r="H28" s="605"/>
      <c r="I28" s="605"/>
      <c r="J28" s="605"/>
      <c r="K28" s="605"/>
      <c r="L28" s="605"/>
      <c r="M28" s="605"/>
      <c r="N28" s="605"/>
      <c r="O28" s="605"/>
      <c r="P28" s="605"/>
      <c r="Q28" s="605"/>
      <c r="R28" s="605"/>
      <c r="S28" s="605"/>
      <c r="T28" s="605"/>
      <c r="U28" s="606"/>
      <c r="V28" s="501">
        <v>11</v>
      </c>
      <c r="W28" s="501">
        <v>11</v>
      </c>
      <c r="X28" s="499">
        <v>2126</v>
      </c>
      <c r="Y28" s="55" t="s">
        <v>1</v>
      </c>
    </row>
    <row r="29" spans="1:25">
      <c r="A29" s="590" t="s">
        <v>106</v>
      </c>
      <c r="B29" s="591"/>
      <c r="C29" s="591"/>
      <c r="D29" s="591"/>
      <c r="E29" s="591"/>
      <c r="F29" s="591"/>
      <c r="G29" s="591"/>
      <c r="H29" s="591"/>
      <c r="I29" s="591"/>
      <c r="J29" s="591"/>
      <c r="K29" s="591"/>
      <c r="L29" s="591"/>
      <c r="M29" s="591"/>
      <c r="N29" s="591"/>
      <c r="O29" s="591"/>
      <c r="P29" s="591"/>
      <c r="Q29" s="591"/>
      <c r="R29" s="591"/>
      <c r="S29" s="591"/>
      <c r="T29" s="591"/>
      <c r="U29" s="592"/>
      <c r="V29" s="57"/>
      <c r="W29" s="57"/>
      <c r="X29" s="58"/>
      <c r="Y29" s="55" t="s">
        <v>1</v>
      </c>
    </row>
    <row r="30" spans="1:25">
      <c r="A30" s="602" t="s">
        <v>325</v>
      </c>
      <c r="B30" s="559"/>
      <c r="C30" s="559"/>
      <c r="D30" s="559"/>
      <c r="E30" s="559"/>
      <c r="F30" s="559"/>
      <c r="G30" s="559"/>
      <c r="H30" s="559"/>
      <c r="I30" s="559"/>
      <c r="J30" s="559"/>
      <c r="K30" s="559"/>
      <c r="L30" s="559"/>
      <c r="M30" s="559"/>
      <c r="N30" s="559"/>
      <c r="O30" s="559"/>
      <c r="P30" s="559"/>
      <c r="Q30" s="559"/>
      <c r="R30" s="559"/>
      <c r="S30" s="559"/>
      <c r="T30" s="559"/>
      <c r="U30" s="607"/>
      <c r="V30" s="501"/>
      <c r="W30" s="501"/>
      <c r="X30" s="502"/>
      <c r="Y30" s="55" t="s">
        <v>1</v>
      </c>
    </row>
    <row r="31" spans="1:25">
      <c r="A31" s="560" t="s">
        <v>327</v>
      </c>
      <c r="B31" s="561"/>
      <c r="C31" s="561"/>
      <c r="D31" s="561"/>
      <c r="E31" s="561"/>
      <c r="F31" s="561"/>
      <c r="G31" s="561"/>
      <c r="H31" s="561"/>
      <c r="I31" s="561"/>
      <c r="J31" s="561"/>
      <c r="K31" s="561"/>
      <c r="L31" s="561"/>
      <c r="M31" s="561"/>
      <c r="N31" s="561"/>
      <c r="O31" s="561"/>
      <c r="P31" s="561"/>
      <c r="Q31" s="561"/>
      <c r="R31" s="561"/>
      <c r="S31" s="561"/>
      <c r="T31" s="561"/>
      <c r="U31" s="561"/>
      <c r="V31" s="501"/>
      <c r="W31" s="501"/>
      <c r="X31" s="506">
        <v>-2</v>
      </c>
      <c r="Y31" s="55" t="s">
        <v>1</v>
      </c>
    </row>
    <row r="32" spans="1:25">
      <c r="A32" s="608" t="s">
        <v>326</v>
      </c>
      <c r="B32" s="609"/>
      <c r="C32" s="609"/>
      <c r="D32" s="609"/>
      <c r="E32" s="609"/>
      <c r="F32" s="609"/>
      <c r="G32" s="609"/>
      <c r="H32" s="609"/>
      <c r="I32" s="609"/>
      <c r="J32" s="609"/>
      <c r="K32" s="609"/>
      <c r="L32" s="609"/>
      <c r="M32" s="609"/>
      <c r="N32" s="609"/>
      <c r="O32" s="609"/>
      <c r="P32" s="609"/>
      <c r="Q32" s="609"/>
      <c r="R32" s="609"/>
      <c r="S32" s="609"/>
      <c r="T32" s="609"/>
      <c r="U32" s="610"/>
      <c r="V32" s="501"/>
      <c r="W32" s="501"/>
      <c r="X32" s="506">
        <v>-2</v>
      </c>
      <c r="Y32" s="55" t="s">
        <v>1</v>
      </c>
    </row>
    <row r="33" spans="1:25">
      <c r="A33" s="604" t="s">
        <v>247</v>
      </c>
      <c r="B33" s="613"/>
      <c r="C33" s="613"/>
      <c r="D33" s="613"/>
      <c r="E33" s="613"/>
      <c r="F33" s="613"/>
      <c r="G33" s="613"/>
      <c r="H33" s="613"/>
      <c r="I33" s="613"/>
      <c r="J33" s="613"/>
      <c r="K33" s="613"/>
      <c r="L33" s="613"/>
      <c r="M33" s="613"/>
      <c r="N33" s="613"/>
      <c r="O33" s="613"/>
      <c r="P33" s="613"/>
      <c r="Q33" s="613"/>
      <c r="R33" s="613"/>
      <c r="S33" s="613"/>
      <c r="T33" s="613"/>
      <c r="U33" s="614"/>
      <c r="V33" s="501">
        <v>11</v>
      </c>
      <c r="W33" s="501">
        <v>11</v>
      </c>
      <c r="X33" s="499">
        <v>2124</v>
      </c>
      <c r="Y33" s="55" t="s">
        <v>1</v>
      </c>
    </row>
    <row r="34" spans="1:25">
      <c r="A34" s="602" t="s">
        <v>324</v>
      </c>
      <c r="B34" s="559"/>
      <c r="C34" s="559"/>
      <c r="D34" s="559"/>
      <c r="E34" s="559"/>
      <c r="F34" s="559"/>
      <c r="G34" s="559"/>
      <c r="H34" s="559"/>
      <c r="I34" s="559"/>
      <c r="J34" s="559"/>
      <c r="K34" s="559"/>
      <c r="L34" s="559"/>
      <c r="M34" s="559"/>
      <c r="N34" s="559"/>
      <c r="O34" s="559"/>
      <c r="P34" s="559"/>
      <c r="Q34" s="559"/>
      <c r="R34" s="559"/>
      <c r="S34" s="559"/>
      <c r="T34" s="559"/>
      <c r="U34" s="559"/>
      <c r="V34" s="57"/>
      <c r="W34" s="57"/>
      <c r="X34" s="57">
        <v>7</v>
      </c>
      <c r="Y34" s="55" t="s">
        <v>1</v>
      </c>
    </row>
    <row r="35" spans="1:25">
      <c r="A35" s="560"/>
      <c r="B35" s="561"/>
      <c r="C35" s="561"/>
      <c r="D35" s="561"/>
      <c r="E35" s="561"/>
      <c r="F35" s="561"/>
      <c r="G35" s="561"/>
      <c r="H35" s="561"/>
      <c r="I35" s="561"/>
      <c r="J35" s="561"/>
      <c r="K35" s="561"/>
      <c r="L35" s="561"/>
      <c r="M35" s="561"/>
      <c r="N35" s="561"/>
      <c r="O35" s="561"/>
      <c r="P35" s="561"/>
      <c r="Q35" s="561"/>
      <c r="R35" s="561"/>
      <c r="S35" s="561"/>
      <c r="T35" s="561"/>
      <c r="U35" s="561"/>
      <c r="V35" s="57"/>
      <c r="W35" s="57"/>
      <c r="X35" s="57"/>
      <c r="Y35" s="55" t="s">
        <v>1</v>
      </c>
    </row>
    <row r="36" spans="1:25" s="503" customFormat="1">
      <c r="A36" s="554"/>
      <c r="B36" s="616"/>
      <c r="C36" s="616"/>
      <c r="D36" s="616"/>
      <c r="E36" s="616"/>
      <c r="F36" s="616"/>
      <c r="G36" s="616"/>
      <c r="H36" s="616"/>
      <c r="I36" s="616"/>
      <c r="J36" s="616"/>
      <c r="K36" s="616"/>
      <c r="L36" s="616"/>
      <c r="M36" s="616"/>
      <c r="N36" s="616"/>
      <c r="O36" s="616"/>
      <c r="P36" s="616"/>
      <c r="Q36" s="616"/>
      <c r="R36" s="616"/>
      <c r="S36" s="616"/>
      <c r="T36" s="616"/>
      <c r="U36" s="617"/>
      <c r="V36" s="501"/>
      <c r="W36" s="501"/>
      <c r="X36" s="502"/>
      <c r="Y36" s="55" t="s">
        <v>1</v>
      </c>
    </row>
    <row r="37" spans="1:25" s="503" customFormat="1">
      <c r="A37" s="602"/>
      <c r="B37" s="599"/>
      <c r="C37" s="599"/>
      <c r="D37" s="599"/>
      <c r="E37" s="599"/>
      <c r="F37" s="599"/>
      <c r="G37" s="599"/>
      <c r="H37" s="599"/>
      <c r="I37" s="599"/>
      <c r="J37" s="599"/>
      <c r="K37" s="599"/>
      <c r="L37" s="599"/>
      <c r="M37" s="599"/>
      <c r="N37" s="599"/>
      <c r="O37" s="599"/>
      <c r="P37" s="599"/>
      <c r="Q37" s="599"/>
      <c r="R37" s="599"/>
      <c r="S37" s="599"/>
      <c r="T37" s="599"/>
      <c r="U37" s="615"/>
      <c r="V37" s="504"/>
      <c r="W37" s="505"/>
      <c r="X37" s="504"/>
      <c r="Y37" s="55" t="s">
        <v>1</v>
      </c>
    </row>
    <row r="38" spans="1:25">
      <c r="A38" s="611"/>
      <c r="B38" s="612"/>
      <c r="C38" s="612"/>
      <c r="D38" s="612"/>
      <c r="E38" s="612"/>
      <c r="F38" s="612"/>
      <c r="G38" s="612"/>
      <c r="H38" s="612"/>
      <c r="I38" s="612"/>
      <c r="J38" s="612"/>
      <c r="K38" s="612"/>
      <c r="L38" s="612"/>
      <c r="M38" s="612"/>
      <c r="N38" s="612"/>
      <c r="O38" s="612"/>
      <c r="P38" s="612"/>
      <c r="Q38" s="612"/>
      <c r="R38" s="612"/>
      <c r="S38" s="612"/>
      <c r="T38" s="612"/>
      <c r="U38" s="612"/>
      <c r="V38" s="57"/>
      <c r="W38" s="57"/>
      <c r="X38" s="58"/>
      <c r="Y38" s="55" t="s">
        <v>1</v>
      </c>
    </row>
    <row r="39" spans="1:25">
      <c r="A39" s="598"/>
      <c r="B39" s="561"/>
      <c r="C39" s="561"/>
      <c r="D39" s="561"/>
      <c r="E39" s="561"/>
      <c r="F39" s="561"/>
      <c r="G39" s="561"/>
      <c r="H39" s="561"/>
      <c r="I39" s="561"/>
      <c r="J39" s="561"/>
      <c r="K39" s="561"/>
      <c r="L39" s="561"/>
      <c r="M39" s="561"/>
      <c r="N39" s="561"/>
      <c r="O39" s="561"/>
      <c r="P39" s="561"/>
      <c r="Q39" s="561"/>
      <c r="R39" s="561"/>
      <c r="S39" s="561"/>
      <c r="T39" s="561"/>
      <c r="U39" s="561"/>
      <c r="V39" s="57" t="s">
        <v>274</v>
      </c>
      <c r="W39" s="57"/>
      <c r="X39" s="58"/>
      <c r="Y39" s="55" t="s">
        <v>1</v>
      </c>
    </row>
    <row r="40" spans="1:25">
      <c r="A40" s="603"/>
      <c r="B40" s="555"/>
      <c r="C40" s="555"/>
      <c r="D40" s="555"/>
      <c r="E40" s="555"/>
      <c r="F40" s="555"/>
      <c r="G40" s="555"/>
      <c r="H40" s="555"/>
      <c r="I40" s="555"/>
      <c r="J40" s="555"/>
      <c r="K40" s="555"/>
      <c r="L40" s="555"/>
      <c r="M40" s="555"/>
      <c r="N40" s="555"/>
      <c r="O40" s="555"/>
      <c r="P40" s="555"/>
      <c r="Q40" s="555"/>
      <c r="R40" s="555"/>
      <c r="S40" s="555"/>
      <c r="T40" s="555"/>
      <c r="U40" s="555"/>
      <c r="V40" s="57"/>
      <c r="W40" s="57"/>
      <c r="X40" s="58"/>
      <c r="Y40" s="55" t="s">
        <v>1</v>
      </c>
    </row>
    <row r="41" spans="1:25">
      <c r="A41" s="603"/>
      <c r="B41" s="555"/>
      <c r="C41" s="555"/>
      <c r="D41" s="555"/>
      <c r="E41" s="555"/>
      <c r="F41" s="555"/>
      <c r="G41" s="555"/>
      <c r="H41" s="555"/>
      <c r="I41" s="555"/>
      <c r="J41" s="555"/>
      <c r="K41" s="555"/>
      <c r="L41" s="555"/>
      <c r="M41" s="555"/>
      <c r="N41" s="555"/>
      <c r="O41" s="555"/>
      <c r="P41" s="555"/>
      <c r="Q41" s="555"/>
      <c r="R41" s="555"/>
      <c r="S41" s="555"/>
      <c r="T41" s="555"/>
      <c r="U41" s="555"/>
      <c r="V41" s="57"/>
      <c r="W41" s="57"/>
      <c r="X41" s="58"/>
      <c r="Y41" s="55" t="s">
        <v>1</v>
      </c>
    </row>
    <row r="42" spans="1:25">
      <c r="A42" s="598"/>
      <c r="B42" s="561"/>
      <c r="C42" s="561"/>
      <c r="D42" s="561"/>
      <c r="E42" s="561"/>
      <c r="F42" s="561"/>
      <c r="G42" s="561"/>
      <c r="H42" s="561"/>
      <c r="I42" s="561"/>
      <c r="J42" s="561"/>
      <c r="K42" s="561"/>
      <c r="L42" s="561"/>
      <c r="M42" s="561"/>
      <c r="N42" s="561"/>
      <c r="O42" s="561"/>
      <c r="P42" s="561"/>
      <c r="Q42" s="561"/>
      <c r="R42" s="561"/>
      <c r="S42" s="561"/>
      <c r="T42" s="561"/>
      <c r="U42" s="561"/>
      <c r="V42" s="418"/>
      <c r="W42" s="58"/>
      <c r="X42" s="58"/>
      <c r="Y42" s="55" t="s">
        <v>1</v>
      </c>
    </row>
    <row r="43" spans="1:25">
      <c r="A43" s="597"/>
      <c r="B43" s="594"/>
      <c r="C43" s="594"/>
      <c r="D43" s="594"/>
      <c r="E43" s="594"/>
      <c r="F43" s="594"/>
      <c r="G43" s="594"/>
      <c r="H43" s="594"/>
      <c r="I43" s="594"/>
      <c r="J43" s="594"/>
      <c r="K43" s="594"/>
      <c r="L43" s="594"/>
      <c r="M43" s="594"/>
      <c r="N43" s="594"/>
      <c r="O43" s="594"/>
      <c r="P43" s="594"/>
      <c r="Q43" s="594"/>
      <c r="R43" s="594"/>
      <c r="S43" s="594"/>
      <c r="T43" s="594"/>
      <c r="U43" s="594"/>
      <c r="V43" s="57"/>
      <c r="W43" s="57"/>
      <c r="X43" s="58"/>
      <c r="Y43" s="55" t="s">
        <v>1</v>
      </c>
    </row>
    <row r="44" spans="1:25">
      <c r="A44" s="593"/>
      <c r="B44" s="594"/>
      <c r="C44" s="594"/>
      <c r="D44" s="594"/>
      <c r="E44" s="594"/>
      <c r="F44" s="594"/>
      <c r="G44" s="594"/>
      <c r="H44" s="594"/>
      <c r="I44" s="594"/>
      <c r="J44" s="594"/>
      <c r="K44" s="594"/>
      <c r="L44" s="594"/>
      <c r="M44" s="594"/>
      <c r="N44" s="594"/>
      <c r="O44" s="594"/>
      <c r="P44" s="594"/>
      <c r="Q44" s="594"/>
      <c r="R44" s="594"/>
      <c r="S44" s="594"/>
      <c r="T44" s="594"/>
      <c r="U44" s="594"/>
      <c r="V44" s="57"/>
      <c r="W44" s="57"/>
      <c r="X44" s="58"/>
      <c r="Y44" s="55" t="s">
        <v>1</v>
      </c>
    </row>
    <row r="45" spans="1:25">
      <c r="V45" s="57"/>
      <c r="W45" s="57"/>
      <c r="X45" s="57"/>
      <c r="Y45" s="55" t="s">
        <v>1</v>
      </c>
    </row>
    <row r="46" spans="1:25" ht="18" customHeight="1">
      <c r="V46" s="63"/>
      <c r="W46" s="63"/>
      <c r="X46" s="63"/>
      <c r="Y46" s="55" t="s">
        <v>1</v>
      </c>
    </row>
    <row r="47" spans="1:25" ht="18" customHeight="1">
      <c r="V47" s="64"/>
      <c r="W47" s="64"/>
      <c r="X47" s="64"/>
      <c r="Y47" s="55" t="s">
        <v>1</v>
      </c>
    </row>
    <row r="48" spans="1:25" ht="18" customHeight="1">
      <c r="V48" s="62"/>
      <c r="W48" s="62"/>
      <c r="X48" s="62"/>
      <c r="Y48" s="55" t="s">
        <v>1</v>
      </c>
    </row>
    <row r="49" spans="1:25">
      <c r="Y49" s="55" t="s">
        <v>1</v>
      </c>
    </row>
    <row r="50" spans="1:25" ht="18" customHeight="1">
      <c r="Y50" s="55" t="s">
        <v>1</v>
      </c>
    </row>
    <row r="51" spans="1:25" ht="18" customHeight="1">
      <c r="Y51" s="55" t="s">
        <v>1</v>
      </c>
    </row>
    <row r="52" spans="1:25" ht="18" customHeight="1">
      <c r="Y52" s="55" t="s">
        <v>1</v>
      </c>
    </row>
    <row r="53" spans="1:25" ht="18" customHeight="1">
      <c r="Y53" s="55" t="s">
        <v>1</v>
      </c>
    </row>
    <row r="54" spans="1:25" ht="18" customHeight="1">
      <c r="A54" s="533" t="s">
        <v>266</v>
      </c>
      <c r="B54" s="533"/>
      <c r="C54" s="533"/>
      <c r="D54" s="533"/>
      <c r="E54" s="533"/>
      <c r="F54" s="533"/>
      <c r="G54" s="533"/>
      <c r="H54" s="533"/>
      <c r="I54" s="533"/>
      <c r="J54" s="533"/>
      <c r="K54" s="533"/>
      <c r="L54" s="533"/>
      <c r="M54" s="533"/>
      <c r="N54" s="533"/>
      <c r="O54" s="533"/>
      <c r="P54" s="533"/>
      <c r="Q54" s="533"/>
      <c r="R54" s="533"/>
      <c r="S54" s="533"/>
      <c r="T54" s="533"/>
      <c r="U54" s="533"/>
      <c r="V54" s="533"/>
      <c r="W54" s="533"/>
      <c r="X54" s="533"/>
      <c r="Y54" s="55" t="s">
        <v>1</v>
      </c>
    </row>
    <row r="55" spans="1:25" ht="18" customHeight="1">
      <c r="A55" s="535" t="str">
        <f>A5</f>
        <v>Foreign Claims Settlement Commission</v>
      </c>
      <c r="B55" s="535"/>
      <c r="C55" s="535"/>
      <c r="D55" s="535"/>
      <c r="E55" s="535"/>
      <c r="F55" s="535"/>
      <c r="G55" s="535"/>
      <c r="H55" s="535"/>
      <c r="I55" s="535"/>
      <c r="J55" s="535"/>
      <c r="K55" s="535"/>
      <c r="L55" s="535"/>
      <c r="M55" s="535"/>
      <c r="N55" s="535"/>
      <c r="O55" s="535"/>
      <c r="P55" s="535"/>
      <c r="Q55" s="535"/>
      <c r="R55" s="535"/>
      <c r="S55" s="535"/>
      <c r="T55" s="535"/>
      <c r="U55" s="535"/>
      <c r="V55" s="535"/>
      <c r="W55" s="535"/>
      <c r="X55" s="535"/>
      <c r="Y55" s="55" t="s">
        <v>1</v>
      </c>
    </row>
    <row r="56" spans="1:25" ht="18" customHeight="1">
      <c r="A56" s="535" t="s">
        <v>258</v>
      </c>
      <c r="B56" s="535"/>
      <c r="C56" s="535"/>
      <c r="D56" s="535"/>
      <c r="E56" s="535"/>
      <c r="F56" s="535"/>
      <c r="G56" s="535"/>
      <c r="H56" s="535"/>
      <c r="I56" s="535"/>
      <c r="J56" s="535"/>
      <c r="K56" s="535"/>
      <c r="L56" s="535"/>
      <c r="M56" s="535"/>
      <c r="N56" s="535"/>
      <c r="O56" s="535"/>
      <c r="P56" s="535"/>
      <c r="Q56" s="535"/>
      <c r="R56" s="535"/>
      <c r="S56" s="535"/>
      <c r="T56" s="535"/>
      <c r="U56" s="535"/>
      <c r="V56" s="535"/>
      <c r="W56" s="535"/>
      <c r="X56" s="535"/>
      <c r="Y56" s="55" t="s">
        <v>1</v>
      </c>
    </row>
    <row r="57" spans="1:25" ht="18" customHeight="1">
      <c r="A57" s="535" t="s">
        <v>257</v>
      </c>
      <c r="B57" s="535"/>
      <c r="C57" s="535"/>
      <c r="D57" s="535"/>
      <c r="E57" s="535"/>
      <c r="F57" s="535"/>
      <c r="G57" s="535"/>
      <c r="H57" s="535"/>
      <c r="I57" s="535"/>
      <c r="J57" s="535"/>
      <c r="K57" s="535"/>
      <c r="L57" s="535"/>
      <c r="M57" s="535"/>
      <c r="N57" s="535"/>
      <c r="O57" s="535"/>
      <c r="P57" s="535"/>
      <c r="Q57" s="535"/>
      <c r="R57" s="535"/>
      <c r="S57" s="535"/>
      <c r="T57" s="535"/>
      <c r="U57" s="535"/>
      <c r="V57" s="535"/>
      <c r="W57" s="535"/>
      <c r="X57" s="535"/>
      <c r="Y57" s="55" t="s">
        <v>1</v>
      </c>
    </row>
    <row r="58" spans="1:25">
      <c r="V58" s="519"/>
      <c r="W58" s="519"/>
      <c r="X58" s="519"/>
      <c r="Y58" s="55" t="s">
        <v>1</v>
      </c>
    </row>
    <row r="59" spans="1:25">
      <c r="V59" s="521"/>
      <c r="W59" s="521"/>
      <c r="X59" s="521"/>
      <c r="Y59" s="55" t="s">
        <v>1</v>
      </c>
    </row>
    <row r="60" spans="1:25">
      <c r="V60" s="519"/>
      <c r="W60" s="519"/>
      <c r="X60" s="519"/>
      <c r="Y60" s="55" t="s">
        <v>1</v>
      </c>
    </row>
    <row r="61" spans="1:25">
      <c r="V61" s="520"/>
      <c r="W61" s="520"/>
      <c r="X61" s="520"/>
      <c r="Y61" s="55" t="s">
        <v>1</v>
      </c>
    </row>
    <row r="62" spans="1:25" ht="18" customHeight="1">
      <c r="A62" s="34"/>
      <c r="B62" s="34"/>
      <c r="C62" s="34"/>
      <c r="D62" s="35"/>
      <c r="E62" s="35"/>
      <c r="F62" s="35"/>
      <c r="G62" s="35"/>
      <c r="H62" s="35"/>
      <c r="I62" s="35"/>
      <c r="J62" s="35"/>
      <c r="K62" s="35"/>
      <c r="L62" s="35"/>
      <c r="M62" s="35"/>
      <c r="N62" s="35"/>
      <c r="O62" s="35"/>
      <c r="P62" s="35"/>
      <c r="Q62" s="35"/>
      <c r="R62" s="35"/>
      <c r="S62" s="35"/>
      <c r="T62" s="35"/>
      <c r="U62" s="35"/>
      <c r="Y62" s="55" t="s">
        <v>1</v>
      </c>
    </row>
    <row r="63" spans="1:25" ht="18" customHeight="1">
      <c r="A63" s="584" t="s">
        <v>272</v>
      </c>
      <c r="B63" s="585"/>
      <c r="C63" s="585"/>
      <c r="D63" s="566" t="s">
        <v>18</v>
      </c>
      <c r="E63" s="567"/>
      <c r="F63" s="568"/>
      <c r="G63" s="572" t="s">
        <v>337</v>
      </c>
      <c r="H63" s="573"/>
      <c r="I63" s="574"/>
      <c r="J63" s="566" t="s">
        <v>248</v>
      </c>
      <c r="K63" s="567"/>
      <c r="L63" s="568"/>
      <c r="M63" s="566" t="s">
        <v>246</v>
      </c>
      <c r="N63" s="567"/>
      <c r="O63" s="568"/>
      <c r="P63" s="566" t="s">
        <v>249</v>
      </c>
      <c r="Q63" s="573"/>
      <c r="R63" s="573"/>
      <c r="S63" s="566" t="s">
        <v>250</v>
      </c>
      <c r="T63" s="567"/>
      <c r="U63" s="567"/>
      <c r="V63" s="566" t="s">
        <v>39</v>
      </c>
      <c r="W63" s="567"/>
      <c r="X63" s="568"/>
      <c r="Y63" s="55" t="s">
        <v>1</v>
      </c>
    </row>
    <row r="64" spans="1:25" ht="33.75" customHeight="1">
      <c r="A64" s="586"/>
      <c r="B64" s="587"/>
      <c r="C64" s="587"/>
      <c r="D64" s="569"/>
      <c r="E64" s="570"/>
      <c r="F64" s="571"/>
      <c r="G64" s="575"/>
      <c r="H64" s="576"/>
      <c r="I64" s="577"/>
      <c r="J64" s="569"/>
      <c r="K64" s="570"/>
      <c r="L64" s="571"/>
      <c r="M64" s="569"/>
      <c r="N64" s="570"/>
      <c r="O64" s="571"/>
      <c r="P64" s="575"/>
      <c r="Q64" s="576"/>
      <c r="R64" s="576"/>
      <c r="S64" s="569"/>
      <c r="T64" s="570"/>
      <c r="U64" s="570"/>
      <c r="V64" s="569"/>
      <c r="W64" s="570"/>
      <c r="X64" s="571"/>
      <c r="Y64" s="55" t="s">
        <v>1</v>
      </c>
    </row>
    <row r="65" spans="1:25" ht="18" customHeight="1" thickBot="1">
      <c r="A65" s="588"/>
      <c r="B65" s="589"/>
      <c r="C65" s="589"/>
      <c r="D65" s="168" t="s">
        <v>273</v>
      </c>
      <c r="E65" s="169" t="s">
        <v>46</v>
      </c>
      <c r="F65" s="170" t="s">
        <v>275</v>
      </c>
      <c r="G65" s="168" t="s">
        <v>273</v>
      </c>
      <c r="H65" s="169" t="s">
        <v>46</v>
      </c>
      <c r="I65" s="170" t="s">
        <v>275</v>
      </c>
      <c r="J65" s="168" t="s">
        <v>273</v>
      </c>
      <c r="K65" s="169" t="s">
        <v>46</v>
      </c>
      <c r="L65" s="170" t="s">
        <v>275</v>
      </c>
      <c r="M65" s="168" t="s">
        <v>273</v>
      </c>
      <c r="N65" s="169" t="s">
        <v>46</v>
      </c>
      <c r="O65" s="170" t="s">
        <v>275</v>
      </c>
      <c r="P65" s="168" t="s">
        <v>273</v>
      </c>
      <c r="Q65" s="169" t="s">
        <v>46</v>
      </c>
      <c r="R65" s="170" t="s">
        <v>275</v>
      </c>
      <c r="S65" s="168" t="s">
        <v>273</v>
      </c>
      <c r="T65" s="169" t="s">
        <v>46</v>
      </c>
      <c r="U65" s="170" t="s">
        <v>275</v>
      </c>
      <c r="V65" s="171" t="s">
        <v>273</v>
      </c>
      <c r="W65" s="169" t="s">
        <v>46</v>
      </c>
      <c r="X65" s="172" t="s">
        <v>275</v>
      </c>
      <c r="Y65" s="55" t="s">
        <v>1</v>
      </c>
    </row>
    <row r="66" spans="1:25" ht="18" customHeight="1">
      <c r="A66" s="159"/>
      <c r="B66" s="557" t="s">
        <v>100</v>
      </c>
      <c r="C66" s="557"/>
      <c r="D66" s="122">
        <v>11</v>
      </c>
      <c r="E66" s="123">
        <v>11</v>
      </c>
      <c r="F66" s="124">
        <v>2117</v>
      </c>
      <c r="G66" s="122">
        <v>11</v>
      </c>
      <c r="H66" s="123">
        <v>11</v>
      </c>
      <c r="I66" s="124">
        <v>2117</v>
      </c>
      <c r="J66" s="122">
        <v>0</v>
      </c>
      <c r="K66" s="123">
        <v>0</v>
      </c>
      <c r="L66" s="124">
        <v>9</v>
      </c>
      <c r="M66" s="122">
        <v>11</v>
      </c>
      <c r="N66" s="123">
        <v>11</v>
      </c>
      <c r="O66" s="124">
        <v>2126</v>
      </c>
      <c r="P66" s="122">
        <v>0</v>
      </c>
      <c r="Q66" s="123">
        <v>0</v>
      </c>
      <c r="R66" s="124">
        <v>0</v>
      </c>
      <c r="S66" s="122">
        <v>0</v>
      </c>
      <c r="T66" s="123">
        <v>0</v>
      </c>
      <c r="U66" s="124">
        <v>-2</v>
      </c>
      <c r="V66" s="122">
        <f>P66+M66+S66</f>
        <v>11</v>
      </c>
      <c r="W66" s="123">
        <f>+N66+Q66+T66</f>
        <v>11</v>
      </c>
      <c r="X66" s="125">
        <f>R66+O66+U66</f>
        <v>2124</v>
      </c>
      <c r="Y66" s="55" t="s">
        <v>1</v>
      </c>
    </row>
    <row r="67" spans="1:25" ht="22.5" customHeight="1">
      <c r="A67" s="159"/>
      <c r="B67" s="557"/>
      <c r="C67" s="557"/>
      <c r="D67" s="122"/>
      <c r="E67" s="123"/>
      <c r="F67" s="126"/>
      <c r="G67" s="122"/>
      <c r="H67" s="123"/>
      <c r="I67" s="24"/>
      <c r="J67" s="122"/>
      <c r="K67" s="123"/>
      <c r="L67" s="24"/>
      <c r="M67" s="122"/>
      <c r="N67" s="123"/>
      <c r="O67" s="24"/>
      <c r="P67" s="122"/>
      <c r="Q67" s="123"/>
      <c r="R67" s="24"/>
      <c r="S67" s="122"/>
      <c r="T67" s="123"/>
      <c r="U67" s="24"/>
      <c r="V67" s="122">
        <f>P67+M67+S67</f>
        <v>0</v>
      </c>
      <c r="W67" s="123">
        <f>+N67+Q67+T67</f>
        <v>0</v>
      </c>
      <c r="X67" s="125">
        <f>R67+O67+U67</f>
        <v>0</v>
      </c>
      <c r="Y67" s="55" t="s">
        <v>1</v>
      </c>
    </row>
    <row r="68" spans="1:25" ht="27.75" customHeight="1">
      <c r="A68" s="159"/>
      <c r="B68" s="599"/>
      <c r="C68" s="599"/>
      <c r="D68" s="122"/>
      <c r="E68" s="123"/>
      <c r="F68" s="24"/>
      <c r="G68" s="122"/>
      <c r="H68" s="123"/>
      <c r="I68" s="24"/>
      <c r="J68" s="122"/>
      <c r="K68" s="123"/>
      <c r="L68" s="24"/>
      <c r="M68" s="122"/>
      <c r="N68" s="123"/>
      <c r="O68" s="24"/>
      <c r="P68" s="122"/>
      <c r="Q68" s="123"/>
      <c r="R68" s="24"/>
      <c r="S68" s="122"/>
      <c r="T68" s="123"/>
      <c r="U68" s="24"/>
      <c r="V68" s="122">
        <f>P68+M68+S68</f>
        <v>0</v>
      </c>
      <c r="W68" s="123">
        <f>+N68+Q68+T68</f>
        <v>0</v>
      </c>
      <c r="X68" s="125">
        <f>R68+O68+U68</f>
        <v>0</v>
      </c>
      <c r="Y68" s="55" t="s">
        <v>1</v>
      </c>
    </row>
    <row r="69" spans="1:25">
      <c r="A69" s="159"/>
      <c r="B69" s="599"/>
      <c r="C69" s="599"/>
      <c r="D69" s="122"/>
      <c r="E69" s="123"/>
      <c r="F69" s="24"/>
      <c r="G69" s="122"/>
      <c r="H69" s="123"/>
      <c r="I69" s="24"/>
      <c r="J69" s="122"/>
      <c r="K69" s="123"/>
      <c r="L69" s="24"/>
      <c r="M69" s="122"/>
      <c r="N69" s="123"/>
      <c r="O69" s="24"/>
      <c r="P69" s="122"/>
      <c r="Q69" s="123"/>
      <c r="R69" s="24"/>
      <c r="S69" s="122"/>
      <c r="T69" s="123"/>
      <c r="U69" s="24"/>
      <c r="V69" s="122">
        <f>P69+M69+S69</f>
        <v>0</v>
      </c>
      <c r="W69" s="123">
        <f>+N69+Q69+T69</f>
        <v>0</v>
      </c>
      <c r="X69" s="125">
        <f>R69+O69+U69</f>
        <v>0</v>
      </c>
      <c r="Y69" s="55" t="s">
        <v>1</v>
      </c>
    </row>
    <row r="70" spans="1:25">
      <c r="A70" s="161"/>
      <c r="B70" s="162"/>
      <c r="C70" s="162" t="s">
        <v>47</v>
      </c>
      <c r="D70" s="173">
        <f>SUM(D66:D69)</f>
        <v>11</v>
      </c>
      <c r="E70" s="174">
        <f>SUM(E66:E69)</f>
        <v>11</v>
      </c>
      <c r="F70" s="127">
        <f>SUM(F66:F69)</f>
        <v>2117</v>
      </c>
      <c r="G70" s="173">
        <f t="shared" ref="G70:V70" si="0">SUM(G66:G69)</f>
        <v>11</v>
      </c>
      <c r="H70" s="174">
        <f t="shared" si="0"/>
        <v>11</v>
      </c>
      <c r="I70" s="127">
        <f t="shared" si="0"/>
        <v>2117</v>
      </c>
      <c r="J70" s="173">
        <f t="shared" si="0"/>
        <v>0</v>
      </c>
      <c r="K70" s="174">
        <f t="shared" si="0"/>
        <v>0</v>
      </c>
      <c r="L70" s="127">
        <f t="shared" si="0"/>
        <v>9</v>
      </c>
      <c r="M70" s="173">
        <f t="shared" si="0"/>
        <v>11</v>
      </c>
      <c r="N70" s="174">
        <f t="shared" si="0"/>
        <v>11</v>
      </c>
      <c r="O70" s="127">
        <f t="shared" si="0"/>
        <v>2126</v>
      </c>
      <c r="P70" s="173">
        <f t="shared" si="0"/>
        <v>0</v>
      </c>
      <c r="Q70" s="174">
        <f t="shared" si="0"/>
        <v>0</v>
      </c>
      <c r="R70" s="127">
        <f t="shared" si="0"/>
        <v>0</v>
      </c>
      <c r="S70" s="173">
        <f t="shared" si="0"/>
        <v>0</v>
      </c>
      <c r="T70" s="174">
        <f t="shared" si="0"/>
        <v>0</v>
      </c>
      <c r="U70" s="127">
        <f t="shared" si="0"/>
        <v>-2</v>
      </c>
      <c r="V70" s="173">
        <f t="shared" si="0"/>
        <v>11</v>
      </c>
      <c r="W70" s="174">
        <f>SUM(W66:W69)</f>
        <v>11</v>
      </c>
      <c r="X70" s="128">
        <f>SUM(X66:X69)</f>
        <v>2124</v>
      </c>
      <c r="Y70" s="55" t="s">
        <v>1</v>
      </c>
    </row>
    <row r="71" spans="1:25">
      <c r="A71" s="163"/>
      <c r="B71" s="578"/>
      <c r="C71" s="579"/>
      <c r="D71" s="175"/>
      <c r="E71" s="176"/>
      <c r="F71" s="4"/>
      <c r="G71" s="179"/>
      <c r="H71" s="180"/>
      <c r="I71" s="180"/>
      <c r="J71" s="179"/>
      <c r="K71" s="180"/>
      <c r="L71" s="180"/>
      <c r="M71" s="179"/>
      <c r="N71" s="180"/>
      <c r="O71" s="180"/>
      <c r="P71" s="179"/>
      <c r="Q71" s="180"/>
      <c r="R71" s="180"/>
      <c r="S71" s="179"/>
      <c r="T71" s="180"/>
      <c r="U71" s="180"/>
      <c r="V71" s="179"/>
      <c r="W71" s="185"/>
      <c r="X71" s="340"/>
      <c r="Y71" s="55" t="s">
        <v>1</v>
      </c>
    </row>
    <row r="72" spans="1:25">
      <c r="A72" s="161"/>
      <c r="B72" s="580" t="s">
        <v>262</v>
      </c>
      <c r="C72" s="581"/>
      <c r="D72" s="177"/>
      <c r="E72" s="487"/>
      <c r="F72" s="129"/>
      <c r="G72" s="181"/>
      <c r="H72" s="488"/>
      <c r="I72" s="182"/>
      <c r="J72" s="181"/>
      <c r="K72" s="488"/>
      <c r="L72" s="182"/>
      <c r="M72" s="181"/>
      <c r="N72" s="488"/>
      <c r="O72" s="182"/>
      <c r="P72" s="181"/>
      <c r="Q72" s="488"/>
      <c r="R72" s="182"/>
      <c r="S72" s="181"/>
      <c r="T72" s="488"/>
      <c r="U72" s="182"/>
      <c r="V72" s="181"/>
      <c r="W72" s="178">
        <f>Q72+N72</f>
        <v>0</v>
      </c>
      <c r="X72" s="271"/>
      <c r="Y72" s="55" t="s">
        <v>1</v>
      </c>
    </row>
    <row r="73" spans="1:25" ht="17.25" customHeight="1">
      <c r="A73" s="159"/>
      <c r="B73" s="595" t="s">
        <v>261</v>
      </c>
      <c r="C73" s="596"/>
      <c r="D73" s="122"/>
      <c r="E73" s="123">
        <f>+E70+E72</f>
        <v>11</v>
      </c>
      <c r="F73" s="24"/>
      <c r="G73" s="183"/>
      <c r="H73" s="123">
        <f>+H70+H72</f>
        <v>11</v>
      </c>
      <c r="I73" s="124"/>
      <c r="J73" s="183"/>
      <c r="K73" s="123">
        <f>+K70+K72</f>
        <v>0</v>
      </c>
      <c r="L73" s="124"/>
      <c r="M73" s="183"/>
      <c r="N73" s="123">
        <f>+N70+N72</f>
        <v>11</v>
      </c>
      <c r="O73" s="124"/>
      <c r="P73" s="183"/>
      <c r="Q73" s="123">
        <f>+Q70+Q72</f>
        <v>0</v>
      </c>
      <c r="R73" s="124"/>
      <c r="S73" s="183"/>
      <c r="T73" s="123">
        <f>+T70+T72</f>
        <v>0</v>
      </c>
      <c r="U73" s="124"/>
      <c r="V73" s="183"/>
      <c r="W73" s="123">
        <f>+W70+W72</f>
        <v>11</v>
      </c>
      <c r="X73" s="58"/>
      <c r="Y73" s="55" t="s">
        <v>1</v>
      </c>
    </row>
    <row r="74" spans="1:25">
      <c r="A74" s="164"/>
      <c r="B74" s="582"/>
      <c r="C74" s="583"/>
      <c r="D74" s="175"/>
      <c r="E74" s="176"/>
      <c r="F74" s="4"/>
      <c r="G74" s="179"/>
      <c r="H74" s="180"/>
      <c r="I74" s="180"/>
      <c r="J74" s="179"/>
      <c r="K74" s="180"/>
      <c r="L74" s="180"/>
      <c r="M74" s="179"/>
      <c r="N74" s="180"/>
      <c r="O74" s="180"/>
      <c r="P74" s="179"/>
      <c r="Q74" s="180"/>
      <c r="R74" s="180"/>
      <c r="S74" s="179"/>
      <c r="T74" s="180"/>
      <c r="U74" s="180"/>
      <c r="V74" s="179"/>
      <c r="W74" s="185"/>
      <c r="X74" s="340"/>
      <c r="Y74" s="55" t="s">
        <v>1</v>
      </c>
    </row>
    <row r="75" spans="1:25" ht="17.25" customHeight="1">
      <c r="A75" s="159"/>
      <c r="B75" s="595" t="s">
        <v>259</v>
      </c>
      <c r="C75" s="596"/>
      <c r="D75" s="122"/>
      <c r="E75" s="123"/>
      <c r="F75" s="24"/>
      <c r="G75" s="183"/>
      <c r="H75" s="124"/>
      <c r="I75" s="124"/>
      <c r="J75" s="183"/>
      <c r="K75" s="124"/>
      <c r="L75" s="124"/>
      <c r="M75" s="183"/>
      <c r="N75" s="124"/>
      <c r="O75" s="124"/>
      <c r="P75" s="183"/>
      <c r="Q75" s="124"/>
      <c r="R75" s="124"/>
      <c r="S75" s="183"/>
      <c r="T75" s="124"/>
      <c r="U75" s="124"/>
      <c r="V75" s="183"/>
      <c r="W75" s="124"/>
      <c r="X75" s="58"/>
      <c r="Y75" s="55" t="s">
        <v>1</v>
      </c>
    </row>
    <row r="76" spans="1:25">
      <c r="A76" s="159"/>
      <c r="B76" s="165"/>
      <c r="C76" s="160" t="s">
        <v>51</v>
      </c>
      <c r="D76" s="122"/>
      <c r="E76" s="123"/>
      <c r="F76" s="24"/>
      <c r="G76" s="183"/>
      <c r="H76" s="124"/>
      <c r="I76" s="124"/>
      <c r="J76" s="183"/>
      <c r="K76" s="123"/>
      <c r="L76" s="124"/>
      <c r="M76" s="183"/>
      <c r="N76" s="123"/>
      <c r="O76" s="124"/>
      <c r="P76" s="183"/>
      <c r="Q76" s="123"/>
      <c r="R76" s="124"/>
      <c r="S76" s="183"/>
      <c r="T76" s="123"/>
      <c r="U76" s="124"/>
      <c r="V76" s="183"/>
      <c r="W76" s="184">
        <f>Q76+N76</f>
        <v>0</v>
      </c>
      <c r="X76" s="58"/>
      <c r="Y76" s="55" t="s">
        <v>1</v>
      </c>
    </row>
    <row r="77" spans="1:25">
      <c r="A77" s="161"/>
      <c r="B77" s="166"/>
      <c r="C77" s="167" t="s">
        <v>105</v>
      </c>
      <c r="D77" s="177"/>
      <c r="E77" s="178"/>
      <c r="F77" s="129"/>
      <c r="G77" s="181"/>
      <c r="H77" s="182"/>
      <c r="I77" s="182"/>
      <c r="J77" s="181"/>
      <c r="K77" s="178"/>
      <c r="L77" s="182"/>
      <c r="M77" s="181"/>
      <c r="N77" s="178"/>
      <c r="O77" s="182"/>
      <c r="P77" s="181"/>
      <c r="Q77" s="178"/>
      <c r="R77" s="182"/>
      <c r="S77" s="181"/>
      <c r="T77" s="178"/>
      <c r="U77" s="182"/>
      <c r="V77" s="181"/>
      <c r="W77" s="178">
        <f>Q77+N77</f>
        <v>0</v>
      </c>
      <c r="X77" s="271"/>
      <c r="Y77" s="55" t="s">
        <v>1</v>
      </c>
    </row>
    <row r="78" spans="1:25">
      <c r="A78" s="161"/>
      <c r="B78" s="600" t="s">
        <v>260</v>
      </c>
      <c r="C78" s="601"/>
      <c r="D78" s="177"/>
      <c r="E78" s="178">
        <f>E77+E76+E73</f>
        <v>11</v>
      </c>
      <c r="F78" s="129"/>
      <c r="G78" s="181"/>
      <c r="H78" s="178">
        <f>H77+H76+H73</f>
        <v>11</v>
      </c>
      <c r="I78" s="182"/>
      <c r="J78" s="181"/>
      <c r="K78" s="178">
        <f>K77+K76+K73</f>
        <v>0</v>
      </c>
      <c r="L78" s="182"/>
      <c r="M78" s="181"/>
      <c r="N78" s="178">
        <f>N77+N76+N73</f>
        <v>11</v>
      </c>
      <c r="O78" s="182"/>
      <c r="P78" s="181"/>
      <c r="Q78" s="178">
        <f>Q77+Q76+Q73</f>
        <v>0</v>
      </c>
      <c r="R78" s="182"/>
      <c r="S78" s="181"/>
      <c r="T78" s="178">
        <f>T77+T76+T73</f>
        <v>0</v>
      </c>
      <c r="U78" s="182"/>
      <c r="V78" s="181"/>
      <c r="W78" s="178">
        <f>W77+W76+W73</f>
        <v>11</v>
      </c>
      <c r="X78" s="271"/>
      <c r="Y78" s="55" t="s">
        <v>1</v>
      </c>
    </row>
    <row r="79" spans="1:25">
      <c r="C79" s="5"/>
      <c r="Y79" s="55" t="s">
        <v>1</v>
      </c>
    </row>
    <row r="80" spans="1:25">
      <c r="C80" s="5"/>
      <c r="Y80" s="55" t="s">
        <v>1</v>
      </c>
    </row>
    <row r="81" spans="1:25">
      <c r="A81" s="423"/>
      <c r="B81" s="423"/>
      <c r="C81" s="423"/>
      <c r="D81" s="424"/>
      <c r="E81" s="424"/>
      <c r="F81" s="424"/>
      <c r="G81" s="424"/>
      <c r="H81" s="424"/>
      <c r="I81" s="424"/>
      <c r="J81" s="424"/>
      <c r="K81" s="424"/>
      <c r="L81" s="424"/>
      <c r="M81" s="424"/>
      <c r="N81" s="424"/>
      <c r="O81" s="424"/>
      <c r="P81" s="424"/>
      <c r="Q81" s="424"/>
      <c r="R81" s="424"/>
      <c r="S81" s="424"/>
      <c r="T81" s="424"/>
      <c r="U81" s="424"/>
      <c r="V81" s="424"/>
      <c r="W81" s="424"/>
      <c r="X81" s="424"/>
      <c r="Y81" s="55" t="s">
        <v>1</v>
      </c>
    </row>
    <row r="82" spans="1:25">
      <c r="A82" s="423"/>
      <c r="B82" s="423"/>
      <c r="C82" s="423"/>
      <c r="D82" s="424"/>
      <c r="E82" s="424"/>
      <c r="F82" s="424"/>
      <c r="G82" s="424"/>
      <c r="H82" s="424"/>
      <c r="I82" s="424"/>
      <c r="J82" s="424"/>
      <c r="K82" s="424"/>
      <c r="L82" s="424"/>
      <c r="M82" s="424"/>
      <c r="N82" s="424"/>
      <c r="O82" s="424"/>
      <c r="P82" s="424"/>
      <c r="Q82" s="424"/>
      <c r="R82" s="424"/>
      <c r="S82" s="424"/>
      <c r="T82" s="424"/>
      <c r="U82" s="424"/>
      <c r="V82" s="424"/>
      <c r="W82" s="424"/>
      <c r="X82" s="424"/>
      <c r="Y82" s="55" t="s">
        <v>23</v>
      </c>
    </row>
    <row r="83" spans="1:25">
      <c r="A83" s="423"/>
      <c r="B83" s="423"/>
      <c r="C83" s="423"/>
      <c r="D83" s="424"/>
      <c r="E83" s="424"/>
      <c r="F83" s="424"/>
      <c r="G83" s="424"/>
      <c r="H83" s="424"/>
      <c r="I83" s="424"/>
      <c r="J83" s="424"/>
      <c r="K83" s="424"/>
      <c r="L83" s="424"/>
      <c r="M83" s="424"/>
      <c r="N83" s="424"/>
      <c r="O83" s="424"/>
      <c r="P83" s="424"/>
      <c r="Q83" s="424"/>
      <c r="R83" s="424"/>
      <c r="S83" s="424"/>
      <c r="T83" s="424"/>
      <c r="U83" s="424"/>
      <c r="V83" s="424"/>
      <c r="W83" s="424"/>
      <c r="X83" s="424"/>
    </row>
    <row r="84" spans="1:25" s="423" customFormat="1" ht="15">
      <c r="A84" s="426"/>
      <c r="B84" s="426"/>
      <c r="C84" s="426"/>
      <c r="D84" s="37"/>
      <c r="E84" s="37"/>
      <c r="F84" s="37"/>
      <c r="G84" s="37"/>
      <c r="H84" s="37"/>
      <c r="I84" s="37"/>
      <c r="J84" s="37"/>
      <c r="K84" s="37"/>
      <c r="L84" s="37"/>
      <c r="M84" s="37"/>
      <c r="N84" s="37"/>
      <c r="O84" s="37"/>
      <c r="P84" s="37"/>
      <c r="Q84" s="37"/>
      <c r="R84" s="37"/>
      <c r="S84" s="37"/>
      <c r="T84" s="37"/>
      <c r="U84" s="37"/>
      <c r="V84" s="37"/>
      <c r="W84" s="427"/>
      <c r="X84" s="427"/>
      <c r="Y84" s="425"/>
    </row>
    <row r="85" spans="1:25" s="423" customFormat="1" ht="30" customHeight="1">
      <c r="A85" s="4"/>
      <c r="B85" s="4"/>
      <c r="C85" s="4"/>
      <c r="D85" s="7"/>
      <c r="E85" s="7"/>
      <c r="F85" s="7"/>
      <c r="G85" s="7"/>
      <c r="H85" s="7"/>
      <c r="I85" s="7"/>
      <c r="J85" s="7"/>
      <c r="K85" s="7"/>
      <c r="L85" s="7"/>
      <c r="M85" s="7"/>
      <c r="N85" s="7"/>
      <c r="O85" s="7"/>
      <c r="P85" s="7"/>
      <c r="Q85" s="7"/>
      <c r="R85" s="7"/>
      <c r="S85" s="7"/>
      <c r="T85" s="7"/>
      <c r="U85" s="7"/>
      <c r="V85" s="7"/>
      <c r="W85" s="25"/>
      <c r="X85" s="25"/>
      <c r="Y85" s="425"/>
    </row>
    <row r="86" spans="1:25" s="423" customFormat="1" ht="62.25" customHeight="1">
      <c r="A86" s="4"/>
      <c r="B86" s="4"/>
      <c r="C86" s="4"/>
      <c r="D86" s="7"/>
      <c r="E86" s="7"/>
      <c r="F86" s="7"/>
      <c r="G86" s="7"/>
      <c r="H86" s="7"/>
      <c r="I86" s="7"/>
      <c r="J86" s="7"/>
      <c r="K86" s="41"/>
      <c r="L86" s="7"/>
      <c r="M86" s="7"/>
      <c r="N86" s="7"/>
      <c r="O86" s="7"/>
      <c r="P86" s="7"/>
      <c r="Q86" s="7"/>
      <c r="R86" s="7"/>
      <c r="S86" s="7"/>
      <c r="T86" s="7"/>
      <c r="U86" s="7"/>
      <c r="V86" s="7"/>
      <c r="W86" s="7"/>
      <c r="X86" s="7"/>
      <c r="Y86" s="425"/>
    </row>
    <row r="87" spans="1:25" s="423" customFormat="1" ht="90.75" customHeight="1">
      <c r="A87" s="4"/>
      <c r="B87" s="4"/>
      <c r="C87" s="4"/>
      <c r="D87" s="7"/>
      <c r="E87" s="7"/>
      <c r="F87" s="7"/>
      <c r="G87" s="7"/>
      <c r="H87" s="7"/>
      <c r="I87" s="7"/>
      <c r="J87" s="7"/>
      <c r="K87" s="7"/>
      <c r="L87" s="7"/>
      <c r="M87" s="7"/>
      <c r="N87" s="7"/>
      <c r="O87" s="7"/>
      <c r="P87" s="7"/>
      <c r="Q87" s="7"/>
      <c r="R87" s="7"/>
      <c r="S87" s="7"/>
      <c r="T87" s="7"/>
      <c r="U87" s="7"/>
      <c r="V87" s="7"/>
      <c r="W87" s="7"/>
      <c r="X87" s="7"/>
      <c r="Y87" s="425"/>
    </row>
    <row r="88" spans="1:25" s="428" customFormat="1" ht="25.5">
      <c r="A88" s="4"/>
      <c r="B88" s="4"/>
      <c r="C88" s="4"/>
      <c r="D88" s="7"/>
      <c r="E88" s="7"/>
      <c r="F88" s="7"/>
      <c r="G88" s="7"/>
      <c r="H88" s="7"/>
      <c r="I88" s="7"/>
      <c r="J88" s="7"/>
      <c r="K88" s="7"/>
      <c r="L88" s="7"/>
      <c r="M88" s="7"/>
      <c r="N88" s="7"/>
      <c r="O88" s="7"/>
      <c r="P88" s="7"/>
      <c r="Q88" s="7"/>
      <c r="R88" s="7"/>
      <c r="S88" s="7"/>
      <c r="T88" s="7"/>
      <c r="U88" s="7"/>
      <c r="V88" s="7"/>
      <c r="W88" s="7"/>
      <c r="X88" s="7"/>
    </row>
  </sheetData>
  <mergeCells count="68">
    <mergeCell ref="B75:C75"/>
    <mergeCell ref="B78:C78"/>
    <mergeCell ref="A26:U26"/>
    <mergeCell ref="A41:U41"/>
    <mergeCell ref="A28:U28"/>
    <mergeCell ref="A30:U30"/>
    <mergeCell ref="A35:U35"/>
    <mergeCell ref="A31:U31"/>
    <mergeCell ref="A32:U32"/>
    <mergeCell ref="A39:U39"/>
    <mergeCell ref="A38:U38"/>
    <mergeCell ref="A40:U40"/>
    <mergeCell ref="A33:U33"/>
    <mergeCell ref="A37:U37"/>
    <mergeCell ref="A36:U36"/>
    <mergeCell ref="A34:U34"/>
    <mergeCell ref="B71:C71"/>
    <mergeCell ref="B72:C72"/>
    <mergeCell ref="B74:C74"/>
    <mergeCell ref="A63:C65"/>
    <mergeCell ref="A29:U29"/>
    <mergeCell ref="A44:U44"/>
    <mergeCell ref="B73:C73"/>
    <mergeCell ref="A43:U43"/>
    <mergeCell ref="A42:U42"/>
    <mergeCell ref="B69:C69"/>
    <mergeCell ref="B68:C68"/>
    <mergeCell ref="A54:X54"/>
    <mergeCell ref="A55:X55"/>
    <mergeCell ref="A56:X56"/>
    <mergeCell ref="A57:X57"/>
    <mergeCell ref="V63:X64"/>
    <mergeCell ref="A19:U19"/>
    <mergeCell ref="A20:U20"/>
    <mergeCell ref="A25:U25"/>
    <mergeCell ref="A21:U21"/>
    <mergeCell ref="B67:C67"/>
    <mergeCell ref="A22:U22"/>
    <mergeCell ref="A23:U23"/>
    <mergeCell ref="A24:U24"/>
    <mergeCell ref="A27:U27"/>
    <mergeCell ref="B66:C66"/>
    <mergeCell ref="D63:F64"/>
    <mergeCell ref="G63:I64"/>
    <mergeCell ref="J63:L64"/>
    <mergeCell ref="M63:O64"/>
    <mergeCell ref="P63:R64"/>
    <mergeCell ref="S63:U64"/>
    <mergeCell ref="A15:U15"/>
    <mergeCell ref="A10:X10"/>
    <mergeCell ref="A11:U13"/>
    <mergeCell ref="A18:U18"/>
    <mergeCell ref="V12:V13"/>
    <mergeCell ref="A17:U17"/>
    <mergeCell ref="A16:U16"/>
    <mergeCell ref="A1:X1"/>
    <mergeCell ref="A14:U14"/>
    <mergeCell ref="A2:X2"/>
    <mergeCell ref="A3:X3"/>
    <mergeCell ref="A8:X8"/>
    <mergeCell ref="A9:X9"/>
    <mergeCell ref="X12:X13"/>
    <mergeCell ref="W12:W13"/>
    <mergeCell ref="A4:X4"/>
    <mergeCell ref="A5:X5"/>
    <mergeCell ref="A6:X6"/>
    <mergeCell ref="A7:X7"/>
    <mergeCell ref="V11:X11"/>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oddFooter>
  </headerFooter>
  <rowBreaks count="1" manualBreakCount="1">
    <brk id="48" max="23" man="1"/>
  </rowBreaks>
  <ignoredErrors>
    <ignoredError sqref="W66:W69" formula="1"/>
  </ignoredErrors>
</worksheet>
</file>

<file path=xl/worksheets/sheet10.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ColWidth="8.88671875" defaultRowHeight="12.75"/>
  <cols>
    <col min="1" max="1" width="10.6640625" style="188" customWidth="1"/>
    <col min="2" max="2" width="37.77734375" style="188" customWidth="1"/>
    <col min="3" max="10" width="9.88671875" style="190" customWidth="1"/>
    <col min="11" max="16384" width="8.88671875" style="188"/>
  </cols>
  <sheetData>
    <row r="1" spans="1:11" s="204" customFormat="1" ht="15.75">
      <c r="A1" s="800" t="s">
        <v>118</v>
      </c>
      <c r="B1" s="800"/>
      <c r="C1" s="800"/>
      <c r="D1" s="800"/>
      <c r="E1" s="800"/>
      <c r="F1" s="800"/>
      <c r="G1" s="800"/>
      <c r="H1" s="800"/>
      <c r="I1" s="800"/>
      <c r="J1" s="800"/>
      <c r="K1" s="187" t="s">
        <v>1</v>
      </c>
    </row>
    <row r="2" spans="1:11" s="204" customFormat="1" ht="15.75">
      <c r="A2" s="799"/>
      <c r="B2" s="799"/>
      <c r="C2" s="799"/>
      <c r="D2" s="799"/>
      <c r="E2" s="799"/>
      <c r="F2" s="799"/>
      <c r="G2" s="799"/>
      <c r="H2" s="799"/>
      <c r="I2" s="799"/>
      <c r="J2" s="799"/>
    </row>
    <row r="3" spans="1:11" s="204" customFormat="1" ht="15.75">
      <c r="A3" s="801" t="s">
        <v>217</v>
      </c>
      <c r="B3" s="801"/>
      <c r="C3" s="801"/>
      <c r="D3" s="801"/>
      <c r="E3" s="801"/>
      <c r="F3" s="801"/>
      <c r="G3" s="801"/>
      <c r="H3" s="801"/>
      <c r="I3" s="801"/>
      <c r="J3" s="801"/>
      <c r="K3" s="187" t="s">
        <v>1</v>
      </c>
    </row>
    <row r="4" spans="1:11" s="204" customFormat="1" ht="15.75">
      <c r="A4" s="801" t="s">
        <v>258</v>
      </c>
      <c r="B4" s="801"/>
      <c r="C4" s="801"/>
      <c r="D4" s="801"/>
      <c r="E4" s="801"/>
      <c r="F4" s="801"/>
      <c r="G4" s="801"/>
      <c r="H4" s="801"/>
      <c r="I4" s="801"/>
      <c r="J4" s="801"/>
      <c r="K4" s="187" t="s">
        <v>1</v>
      </c>
    </row>
    <row r="5" spans="1:11" s="204" customFormat="1" ht="15.75">
      <c r="A5" s="799" t="s">
        <v>257</v>
      </c>
      <c r="B5" s="799"/>
      <c r="C5" s="799"/>
      <c r="D5" s="799"/>
      <c r="E5" s="799"/>
      <c r="F5" s="799"/>
      <c r="G5" s="799"/>
      <c r="H5" s="799"/>
      <c r="I5" s="799"/>
      <c r="J5" s="799"/>
      <c r="K5" s="187" t="s">
        <v>1</v>
      </c>
    </row>
    <row r="6" spans="1:11" s="204" customFormat="1" ht="15.75">
      <c r="A6" s="799"/>
      <c r="B6" s="799"/>
      <c r="C6" s="799"/>
      <c r="D6" s="799"/>
      <c r="E6" s="799"/>
      <c r="F6" s="799"/>
      <c r="G6" s="799"/>
      <c r="H6" s="799"/>
      <c r="I6" s="799"/>
      <c r="J6" s="799"/>
    </row>
    <row r="7" spans="1:11">
      <c r="A7" s="796"/>
      <c r="B7" s="796"/>
      <c r="C7" s="796"/>
      <c r="D7" s="796"/>
      <c r="E7" s="796"/>
      <c r="F7" s="796"/>
      <c r="G7" s="796"/>
      <c r="H7" s="796"/>
      <c r="I7" s="796"/>
      <c r="J7" s="796"/>
    </row>
    <row r="8" spans="1:11">
      <c r="A8" s="283" t="s">
        <v>119</v>
      </c>
      <c r="B8" s="282"/>
      <c r="C8" s="798"/>
      <c r="D8" s="798"/>
      <c r="E8" s="798"/>
      <c r="F8" s="798"/>
      <c r="G8" s="798"/>
      <c r="H8" s="798"/>
      <c r="I8" s="798"/>
      <c r="J8" s="798"/>
      <c r="K8" s="187" t="s">
        <v>1</v>
      </c>
    </row>
    <row r="9" spans="1:11">
      <c r="A9" s="283" t="s">
        <v>120</v>
      </c>
      <c r="B9" s="284" t="s">
        <v>190</v>
      </c>
      <c r="C9" s="798"/>
      <c r="D9" s="798"/>
      <c r="E9" s="798"/>
      <c r="F9" s="798"/>
      <c r="G9" s="798"/>
      <c r="H9" s="798"/>
      <c r="I9" s="798"/>
      <c r="J9" s="798"/>
      <c r="K9" s="187" t="s">
        <v>1</v>
      </c>
    </row>
    <row r="10" spans="1:11">
      <c r="A10" s="283" t="s">
        <v>121</v>
      </c>
      <c r="B10" s="284" t="s">
        <v>122</v>
      </c>
      <c r="C10" s="798"/>
      <c r="D10" s="798"/>
      <c r="E10" s="798"/>
      <c r="F10" s="798"/>
      <c r="G10" s="798"/>
      <c r="H10" s="798"/>
      <c r="I10" s="798"/>
      <c r="J10" s="798"/>
      <c r="K10" s="187" t="s">
        <v>1</v>
      </c>
    </row>
    <row r="11" spans="1:11">
      <c r="A11" s="797"/>
      <c r="B11" s="797"/>
      <c r="C11" s="797"/>
      <c r="D11" s="797"/>
      <c r="E11" s="797"/>
      <c r="F11" s="797"/>
      <c r="G11" s="797"/>
      <c r="H11" s="797"/>
      <c r="I11" s="797"/>
      <c r="J11" s="797"/>
    </row>
    <row r="12" spans="1:11" ht="18" customHeight="1">
      <c r="A12" s="783" t="s">
        <v>123</v>
      </c>
      <c r="B12" s="784"/>
      <c r="C12" s="794" t="s">
        <v>304</v>
      </c>
      <c r="D12" s="792" t="s">
        <v>301</v>
      </c>
      <c r="E12" s="792" t="s">
        <v>124</v>
      </c>
      <c r="F12" s="792" t="s">
        <v>125</v>
      </c>
      <c r="G12" s="792" t="s">
        <v>302</v>
      </c>
      <c r="H12" s="792" t="s">
        <v>303</v>
      </c>
      <c r="I12" s="792" t="s">
        <v>124</v>
      </c>
      <c r="J12" s="790" t="s">
        <v>305</v>
      </c>
      <c r="K12" s="187" t="s">
        <v>1</v>
      </c>
    </row>
    <row r="13" spans="1:11">
      <c r="A13" s="785"/>
      <c r="B13" s="786"/>
      <c r="C13" s="795"/>
      <c r="D13" s="793"/>
      <c r="E13" s="793"/>
      <c r="F13" s="793"/>
      <c r="G13" s="793"/>
      <c r="H13" s="793"/>
      <c r="I13" s="793"/>
      <c r="J13" s="791"/>
      <c r="K13" s="187" t="s">
        <v>1</v>
      </c>
    </row>
    <row r="14" spans="1:11">
      <c r="A14" s="299" t="s">
        <v>126</v>
      </c>
      <c r="B14" s="300"/>
      <c r="C14" s="326"/>
      <c r="D14" s="326"/>
      <c r="E14" s="326"/>
      <c r="F14" s="326"/>
      <c r="G14" s="326"/>
      <c r="H14" s="326"/>
      <c r="I14" s="326"/>
      <c r="J14" s="327"/>
      <c r="K14" s="187" t="s">
        <v>1</v>
      </c>
    </row>
    <row r="15" spans="1:11">
      <c r="A15" s="301" t="s">
        <v>127</v>
      </c>
      <c r="B15" s="286" t="s">
        <v>128</v>
      </c>
      <c r="C15" s="328"/>
      <c r="D15" s="328"/>
      <c r="E15" s="328"/>
      <c r="F15" s="328"/>
      <c r="G15" s="328"/>
      <c r="H15" s="328"/>
      <c r="I15" s="328"/>
      <c r="J15" s="329"/>
      <c r="K15" s="187" t="s">
        <v>1</v>
      </c>
    </row>
    <row r="16" spans="1:11">
      <c r="A16" s="291" t="s">
        <v>129</v>
      </c>
      <c r="B16" s="290" t="s">
        <v>130</v>
      </c>
      <c r="C16" s="330"/>
      <c r="D16" s="330"/>
      <c r="E16" s="330"/>
      <c r="F16" s="330"/>
      <c r="G16" s="330"/>
      <c r="H16" s="330"/>
      <c r="I16" s="330"/>
      <c r="J16" s="331"/>
      <c r="K16" s="187" t="s">
        <v>1</v>
      </c>
    </row>
    <row r="17" spans="1:11">
      <c r="A17" s="291" t="s">
        <v>129</v>
      </c>
      <c r="B17" s="290" t="s">
        <v>131</v>
      </c>
      <c r="C17" s="330"/>
      <c r="D17" s="330"/>
      <c r="E17" s="330"/>
      <c r="F17" s="330"/>
      <c r="G17" s="330"/>
      <c r="H17" s="330"/>
      <c r="I17" s="330"/>
      <c r="J17" s="331"/>
      <c r="K17" s="187" t="s">
        <v>1</v>
      </c>
    </row>
    <row r="18" spans="1:11">
      <c r="A18" s="291" t="s">
        <v>129</v>
      </c>
      <c r="B18" s="290" t="s">
        <v>132</v>
      </c>
      <c r="C18" s="330"/>
      <c r="D18" s="330"/>
      <c r="E18" s="330"/>
      <c r="F18" s="330"/>
      <c r="G18" s="330"/>
      <c r="H18" s="330"/>
      <c r="I18" s="330"/>
      <c r="J18" s="331"/>
      <c r="K18" s="187" t="s">
        <v>1</v>
      </c>
    </row>
    <row r="19" spans="1:11">
      <c r="A19" s="291" t="s">
        <v>129</v>
      </c>
      <c r="B19" s="290" t="s">
        <v>133</v>
      </c>
      <c r="C19" s="330"/>
      <c r="D19" s="330"/>
      <c r="E19" s="330"/>
      <c r="F19" s="330"/>
      <c r="G19" s="330"/>
      <c r="H19" s="330"/>
      <c r="I19" s="330"/>
      <c r="J19" s="331"/>
      <c r="K19" s="187" t="s">
        <v>1</v>
      </c>
    </row>
    <row r="20" spans="1:11">
      <c r="A20" s="291" t="s">
        <v>135</v>
      </c>
      <c r="B20" s="290" t="s">
        <v>134</v>
      </c>
      <c r="C20" s="330"/>
      <c r="D20" s="332"/>
      <c r="E20" s="332"/>
      <c r="F20" s="332"/>
      <c r="G20" s="332"/>
      <c r="H20" s="332"/>
      <c r="I20" s="332"/>
      <c r="J20" s="333"/>
      <c r="K20" s="187" t="s">
        <v>1</v>
      </c>
    </row>
    <row r="21" spans="1:11">
      <c r="A21" s="299" t="s">
        <v>136</v>
      </c>
      <c r="B21" s="300"/>
      <c r="C21" s="326"/>
      <c r="D21" s="326"/>
      <c r="E21" s="326"/>
      <c r="F21" s="326"/>
      <c r="G21" s="326"/>
      <c r="H21" s="326"/>
      <c r="I21" s="326"/>
      <c r="J21" s="327"/>
      <c r="K21" s="187" t="s">
        <v>1</v>
      </c>
    </row>
    <row r="22" spans="1:11">
      <c r="A22" s="301" t="s">
        <v>137</v>
      </c>
      <c r="B22" s="302" t="s">
        <v>138</v>
      </c>
      <c r="C22" s="328"/>
      <c r="D22" s="328"/>
      <c r="E22" s="328"/>
      <c r="F22" s="328"/>
      <c r="G22" s="328"/>
      <c r="H22" s="328"/>
      <c r="I22" s="328"/>
      <c r="J22" s="329"/>
      <c r="K22" s="187" t="s">
        <v>1</v>
      </c>
    </row>
    <row r="23" spans="1:11">
      <c r="A23" s="291">
        <v>22</v>
      </c>
      <c r="B23" s="290" t="s">
        <v>139</v>
      </c>
      <c r="C23" s="330"/>
      <c r="D23" s="330"/>
      <c r="E23" s="330"/>
      <c r="F23" s="330"/>
      <c r="G23" s="330"/>
      <c r="H23" s="330"/>
      <c r="I23" s="330"/>
      <c r="J23" s="331"/>
      <c r="K23" s="187" t="s">
        <v>1</v>
      </c>
    </row>
    <row r="24" spans="1:11">
      <c r="A24" s="291" t="s">
        <v>195</v>
      </c>
      <c r="B24" s="290" t="s">
        <v>196</v>
      </c>
      <c r="C24" s="330"/>
      <c r="D24" s="330"/>
      <c r="E24" s="330"/>
      <c r="F24" s="330"/>
      <c r="G24" s="330"/>
      <c r="H24" s="330"/>
      <c r="I24" s="330"/>
      <c r="J24" s="331"/>
      <c r="K24" s="187" t="s">
        <v>1</v>
      </c>
    </row>
    <row r="25" spans="1:11">
      <c r="A25" s="291" t="s">
        <v>140</v>
      </c>
      <c r="B25" s="290" t="s">
        <v>141</v>
      </c>
      <c r="C25" s="330"/>
      <c r="D25" s="330"/>
      <c r="E25" s="330"/>
      <c r="F25" s="330"/>
      <c r="G25" s="330"/>
      <c r="H25" s="330"/>
      <c r="I25" s="330"/>
      <c r="J25" s="331"/>
      <c r="K25" s="187" t="s">
        <v>1</v>
      </c>
    </row>
    <row r="26" spans="1:11">
      <c r="A26" s="291" t="s">
        <v>142</v>
      </c>
      <c r="B26" s="290" t="s">
        <v>143</v>
      </c>
      <c r="C26" s="330"/>
      <c r="D26" s="330"/>
      <c r="E26" s="330"/>
      <c r="F26" s="330"/>
      <c r="G26" s="330"/>
      <c r="H26" s="330"/>
      <c r="I26" s="330"/>
      <c r="J26" s="331"/>
      <c r="K26" s="187" t="s">
        <v>1</v>
      </c>
    </row>
    <row r="27" spans="1:11">
      <c r="A27" s="291" t="s">
        <v>142</v>
      </c>
      <c r="B27" s="290" t="s">
        <v>144</v>
      </c>
      <c r="C27" s="330"/>
      <c r="D27" s="330"/>
      <c r="E27" s="330"/>
      <c r="F27" s="330"/>
      <c r="G27" s="330"/>
      <c r="H27" s="330"/>
      <c r="I27" s="330"/>
      <c r="J27" s="331"/>
      <c r="K27" s="187" t="s">
        <v>1</v>
      </c>
    </row>
    <row r="28" spans="1:11">
      <c r="A28" s="291" t="s">
        <v>142</v>
      </c>
      <c r="B28" s="290" t="s">
        <v>145</v>
      </c>
      <c r="C28" s="330"/>
      <c r="D28" s="330"/>
      <c r="E28" s="330"/>
      <c r="F28" s="330"/>
      <c r="G28" s="330"/>
      <c r="H28" s="330"/>
      <c r="I28" s="330"/>
      <c r="J28" s="331"/>
      <c r="K28" s="187" t="s">
        <v>1</v>
      </c>
    </row>
    <row r="29" spans="1:11">
      <c r="A29" s="291">
        <v>25.3</v>
      </c>
      <c r="B29" s="290" t="s">
        <v>146</v>
      </c>
      <c r="C29" s="330"/>
      <c r="D29" s="330"/>
      <c r="E29" s="330"/>
      <c r="F29" s="330"/>
      <c r="G29" s="330"/>
      <c r="H29" s="330"/>
      <c r="I29" s="330"/>
      <c r="J29" s="331"/>
      <c r="K29" s="187" t="s">
        <v>1</v>
      </c>
    </row>
    <row r="30" spans="1:11">
      <c r="A30" s="287">
        <v>25.3</v>
      </c>
      <c r="B30" s="288" t="s">
        <v>147</v>
      </c>
      <c r="C30" s="330"/>
      <c r="D30" s="330"/>
      <c r="E30" s="330"/>
      <c r="F30" s="330"/>
      <c r="G30" s="330"/>
      <c r="H30" s="330"/>
      <c r="I30" s="330"/>
      <c r="J30" s="331"/>
      <c r="K30" s="187" t="s">
        <v>1</v>
      </c>
    </row>
    <row r="31" spans="1:11">
      <c r="A31" s="287">
        <v>25.3</v>
      </c>
      <c r="B31" s="288" t="s">
        <v>148</v>
      </c>
      <c r="C31" s="330"/>
      <c r="D31" s="330"/>
      <c r="E31" s="330"/>
      <c r="F31" s="330"/>
      <c r="G31" s="330"/>
      <c r="H31" s="330"/>
      <c r="I31" s="330"/>
      <c r="J31" s="331"/>
      <c r="K31" s="187" t="s">
        <v>1</v>
      </c>
    </row>
    <row r="32" spans="1:11">
      <c r="A32" s="287">
        <v>25.3</v>
      </c>
      <c r="B32" s="288" t="s">
        <v>149</v>
      </c>
      <c r="C32" s="330"/>
      <c r="D32" s="330"/>
      <c r="E32" s="330"/>
      <c r="F32" s="330"/>
      <c r="G32" s="330"/>
      <c r="H32" s="330"/>
      <c r="I32" s="330"/>
      <c r="J32" s="331"/>
      <c r="K32" s="187" t="s">
        <v>1</v>
      </c>
    </row>
    <row r="33" spans="1:11">
      <c r="A33" s="287">
        <v>25.3</v>
      </c>
      <c r="B33" s="288" t="s">
        <v>150</v>
      </c>
      <c r="C33" s="330"/>
      <c r="D33" s="330"/>
      <c r="E33" s="330"/>
      <c r="F33" s="330"/>
      <c r="G33" s="330"/>
      <c r="H33" s="330"/>
      <c r="I33" s="330"/>
      <c r="J33" s="331"/>
      <c r="K33" s="187" t="s">
        <v>1</v>
      </c>
    </row>
    <row r="34" spans="1:11">
      <c r="A34" s="291">
        <v>25.2</v>
      </c>
      <c r="B34" s="290" t="s">
        <v>209</v>
      </c>
      <c r="C34" s="330"/>
      <c r="D34" s="330"/>
      <c r="E34" s="330"/>
      <c r="F34" s="330"/>
      <c r="G34" s="330"/>
      <c r="H34" s="330"/>
      <c r="I34" s="330"/>
      <c r="J34" s="331"/>
      <c r="K34" s="187" t="s">
        <v>1</v>
      </c>
    </row>
    <row r="35" spans="1:11">
      <c r="A35" s="291">
        <v>25.6</v>
      </c>
      <c r="B35" s="290" t="s">
        <v>152</v>
      </c>
      <c r="C35" s="330"/>
      <c r="D35" s="330"/>
      <c r="E35" s="330"/>
      <c r="F35" s="330"/>
      <c r="G35" s="330"/>
      <c r="H35" s="330"/>
      <c r="I35" s="330"/>
      <c r="J35" s="331"/>
      <c r="K35" s="187" t="s">
        <v>1</v>
      </c>
    </row>
    <row r="36" spans="1:11">
      <c r="A36" s="291">
        <v>25.6</v>
      </c>
      <c r="B36" s="290" t="s">
        <v>153</v>
      </c>
      <c r="C36" s="330"/>
      <c r="D36" s="330"/>
      <c r="E36" s="330"/>
      <c r="F36" s="330"/>
      <c r="G36" s="330"/>
      <c r="H36" s="330"/>
      <c r="I36" s="330"/>
      <c r="J36" s="331"/>
      <c r="K36" s="187" t="s">
        <v>1</v>
      </c>
    </row>
    <row r="37" spans="1:11">
      <c r="A37" s="291">
        <v>25.2</v>
      </c>
      <c r="B37" s="290" t="s">
        <v>154</v>
      </c>
      <c r="C37" s="330"/>
      <c r="D37" s="330"/>
      <c r="E37" s="330"/>
      <c r="F37" s="330"/>
      <c r="G37" s="330"/>
      <c r="H37" s="330"/>
      <c r="I37" s="330"/>
      <c r="J37" s="331"/>
      <c r="K37" s="187" t="s">
        <v>1</v>
      </c>
    </row>
    <row r="38" spans="1:11">
      <c r="A38" s="291">
        <v>25.2</v>
      </c>
      <c r="B38" s="290" t="s">
        <v>156</v>
      </c>
      <c r="C38" s="330"/>
      <c r="D38" s="330"/>
      <c r="E38" s="330"/>
      <c r="F38" s="330"/>
      <c r="G38" s="330"/>
      <c r="H38" s="330"/>
      <c r="I38" s="330"/>
      <c r="J38" s="331"/>
      <c r="K38" s="187" t="s">
        <v>1</v>
      </c>
    </row>
    <row r="39" spans="1:11">
      <c r="A39" s="291" t="s">
        <v>151</v>
      </c>
      <c r="B39" s="290" t="s">
        <v>210</v>
      </c>
      <c r="C39" s="330"/>
      <c r="D39" s="330"/>
      <c r="E39" s="330"/>
      <c r="F39" s="330"/>
      <c r="G39" s="330"/>
      <c r="H39" s="330"/>
      <c r="I39" s="330"/>
      <c r="J39" s="331"/>
      <c r="K39" s="187" t="s">
        <v>1</v>
      </c>
    </row>
    <row r="40" spans="1:11">
      <c r="A40" s="291" t="s">
        <v>158</v>
      </c>
      <c r="B40" s="290" t="s">
        <v>159</v>
      </c>
      <c r="C40" s="330"/>
      <c r="D40" s="330"/>
      <c r="E40" s="330"/>
      <c r="F40" s="330"/>
      <c r="G40" s="330"/>
      <c r="H40" s="330"/>
      <c r="I40" s="330"/>
      <c r="J40" s="331"/>
      <c r="K40" s="187" t="s">
        <v>1</v>
      </c>
    </row>
    <row r="41" spans="1:11">
      <c r="A41" s="291" t="s">
        <v>158</v>
      </c>
      <c r="B41" s="290" t="s">
        <v>160</v>
      </c>
      <c r="C41" s="330"/>
      <c r="D41" s="330"/>
      <c r="E41" s="330"/>
      <c r="F41" s="330"/>
      <c r="G41" s="330"/>
      <c r="H41" s="330"/>
      <c r="I41" s="330"/>
      <c r="J41" s="331"/>
      <c r="K41" s="187" t="s">
        <v>1</v>
      </c>
    </row>
    <row r="42" spans="1:11">
      <c r="A42" s="291" t="s">
        <v>158</v>
      </c>
      <c r="B42" s="290" t="s">
        <v>161</v>
      </c>
      <c r="C42" s="330"/>
      <c r="D42" s="330"/>
      <c r="E42" s="330"/>
      <c r="F42" s="330"/>
      <c r="G42" s="330"/>
      <c r="H42" s="330"/>
      <c r="I42" s="330"/>
      <c r="J42" s="331"/>
      <c r="K42" s="187" t="s">
        <v>1</v>
      </c>
    </row>
    <row r="43" spans="1:11">
      <c r="A43" s="291" t="s">
        <v>158</v>
      </c>
      <c r="B43" s="290" t="s">
        <v>163</v>
      </c>
      <c r="C43" s="330"/>
      <c r="D43" s="330"/>
      <c r="E43" s="330"/>
      <c r="F43" s="330"/>
      <c r="G43" s="330"/>
      <c r="H43" s="330"/>
      <c r="I43" s="330"/>
      <c r="J43" s="331"/>
      <c r="K43" s="187" t="s">
        <v>1</v>
      </c>
    </row>
    <row r="44" spans="1:11">
      <c r="A44" s="297" t="s">
        <v>158</v>
      </c>
      <c r="B44" s="298" t="s">
        <v>164</v>
      </c>
      <c r="C44" s="334"/>
      <c r="D44" s="334"/>
      <c r="E44" s="334"/>
      <c r="F44" s="334"/>
      <c r="G44" s="334"/>
      <c r="H44" s="334"/>
      <c r="I44" s="334"/>
      <c r="J44" s="335"/>
      <c r="K44" s="187" t="s">
        <v>1</v>
      </c>
    </row>
    <row r="45" spans="1:11">
      <c r="A45" s="299" t="s">
        <v>165</v>
      </c>
      <c r="B45" s="300"/>
      <c r="C45" s="326"/>
      <c r="D45" s="326"/>
      <c r="E45" s="326"/>
      <c r="F45" s="326"/>
      <c r="G45" s="326"/>
      <c r="H45" s="326"/>
      <c r="I45" s="326"/>
      <c r="J45" s="327"/>
      <c r="K45" s="187" t="s">
        <v>1</v>
      </c>
    </row>
    <row r="46" spans="1:11">
      <c r="A46" s="291" t="s">
        <v>166</v>
      </c>
      <c r="B46" s="302" t="s">
        <v>204</v>
      </c>
      <c r="C46" s="328"/>
      <c r="D46" s="328"/>
      <c r="E46" s="328"/>
      <c r="F46" s="328"/>
      <c r="G46" s="328"/>
      <c r="H46" s="328"/>
      <c r="I46" s="328"/>
      <c r="J46" s="329"/>
      <c r="K46" s="187" t="s">
        <v>1</v>
      </c>
    </row>
    <row r="47" spans="1:11">
      <c r="A47" s="291" t="s">
        <v>166</v>
      </c>
      <c r="B47" s="290" t="s">
        <v>167</v>
      </c>
      <c r="C47" s="336"/>
      <c r="D47" s="336"/>
      <c r="E47" s="336"/>
      <c r="F47" s="336"/>
      <c r="G47" s="336"/>
      <c r="H47" s="336"/>
      <c r="I47" s="336"/>
      <c r="J47" s="337"/>
      <c r="K47" s="187" t="s">
        <v>1</v>
      </c>
    </row>
    <row r="48" spans="1:11">
      <c r="A48" s="287" t="s">
        <v>166</v>
      </c>
      <c r="B48" s="288" t="s">
        <v>168</v>
      </c>
      <c r="C48" s="316"/>
      <c r="D48" s="316"/>
      <c r="E48" s="316"/>
      <c r="F48" s="316"/>
      <c r="G48" s="316"/>
      <c r="H48" s="316"/>
      <c r="I48" s="316"/>
      <c r="J48" s="317"/>
      <c r="K48" s="187" t="s">
        <v>1</v>
      </c>
    </row>
    <row r="49" spans="1:11">
      <c r="A49" s="287" t="s">
        <v>166</v>
      </c>
      <c r="B49" s="288" t="s">
        <v>169</v>
      </c>
      <c r="C49" s="316"/>
      <c r="D49" s="316"/>
      <c r="E49" s="316"/>
      <c r="F49" s="316"/>
      <c r="G49" s="316"/>
      <c r="H49" s="316"/>
      <c r="I49" s="316"/>
      <c r="J49" s="317"/>
      <c r="K49" s="187" t="s">
        <v>1</v>
      </c>
    </row>
    <row r="50" spans="1:11">
      <c r="A50" s="291">
        <v>25.2</v>
      </c>
      <c r="B50" s="290" t="s">
        <v>170</v>
      </c>
      <c r="C50" s="336"/>
      <c r="D50" s="336"/>
      <c r="E50" s="336"/>
      <c r="F50" s="336"/>
      <c r="G50" s="336"/>
      <c r="H50" s="336"/>
      <c r="I50" s="336"/>
      <c r="J50" s="337"/>
      <c r="K50" s="187" t="s">
        <v>1</v>
      </c>
    </row>
    <row r="51" spans="1:11">
      <c r="A51" s="291" t="s">
        <v>166</v>
      </c>
      <c r="B51" s="290" t="s">
        <v>171</v>
      </c>
      <c r="C51" s="330"/>
      <c r="D51" s="330"/>
      <c r="E51" s="330"/>
      <c r="F51" s="330"/>
      <c r="G51" s="330"/>
      <c r="H51" s="330"/>
      <c r="I51" s="330"/>
      <c r="J51" s="331"/>
      <c r="K51" s="187" t="s">
        <v>1</v>
      </c>
    </row>
    <row r="52" spans="1:11">
      <c r="A52" s="291" t="s">
        <v>166</v>
      </c>
      <c r="B52" s="290" t="s">
        <v>172</v>
      </c>
      <c r="C52" s="330"/>
      <c r="D52" s="330"/>
      <c r="E52" s="330"/>
      <c r="F52" s="330"/>
      <c r="G52" s="330"/>
      <c r="H52" s="330"/>
      <c r="I52" s="330"/>
      <c r="J52" s="331"/>
      <c r="K52" s="187" t="s">
        <v>1</v>
      </c>
    </row>
    <row r="53" spans="1:11">
      <c r="A53" s="291" t="s">
        <v>166</v>
      </c>
      <c r="B53" s="290" t="s">
        <v>173</v>
      </c>
      <c r="C53" s="330"/>
      <c r="D53" s="330"/>
      <c r="E53" s="330"/>
      <c r="F53" s="330"/>
      <c r="G53" s="330"/>
      <c r="H53" s="330"/>
      <c r="I53" s="330"/>
      <c r="J53" s="331"/>
      <c r="K53" s="187" t="s">
        <v>1</v>
      </c>
    </row>
    <row r="54" spans="1:11">
      <c r="A54" s="291" t="s">
        <v>166</v>
      </c>
      <c r="B54" s="290" t="s">
        <v>174</v>
      </c>
      <c r="C54" s="330"/>
      <c r="D54" s="330"/>
      <c r="E54" s="330"/>
      <c r="F54" s="330"/>
      <c r="G54" s="330"/>
      <c r="H54" s="330"/>
      <c r="I54" s="330"/>
      <c r="J54" s="331"/>
      <c r="K54" s="187" t="s">
        <v>1</v>
      </c>
    </row>
    <row r="55" spans="1:11">
      <c r="A55" s="291" t="s">
        <v>166</v>
      </c>
      <c r="B55" s="290" t="s">
        <v>175</v>
      </c>
      <c r="C55" s="330"/>
      <c r="D55" s="330"/>
      <c r="E55" s="330"/>
      <c r="F55" s="330"/>
      <c r="G55" s="330"/>
      <c r="H55" s="330"/>
      <c r="I55" s="330"/>
      <c r="J55" s="331"/>
      <c r="K55" s="187" t="s">
        <v>1</v>
      </c>
    </row>
    <row r="56" spans="1:11">
      <c r="A56" s="291" t="s">
        <v>166</v>
      </c>
      <c r="B56" s="290" t="s">
        <v>176</v>
      </c>
      <c r="C56" s="330"/>
      <c r="D56" s="330"/>
      <c r="E56" s="330"/>
      <c r="F56" s="330"/>
      <c r="G56" s="330"/>
      <c r="H56" s="330"/>
      <c r="I56" s="330"/>
      <c r="J56" s="331"/>
      <c r="K56" s="187" t="s">
        <v>1</v>
      </c>
    </row>
    <row r="57" spans="1:11">
      <c r="A57" s="291" t="s">
        <v>166</v>
      </c>
      <c r="B57" s="290" t="s">
        <v>177</v>
      </c>
      <c r="C57" s="330"/>
      <c r="D57" s="330"/>
      <c r="E57" s="330"/>
      <c r="F57" s="330"/>
      <c r="G57" s="330"/>
      <c r="H57" s="330"/>
      <c r="I57" s="330"/>
      <c r="J57" s="331"/>
      <c r="K57" s="187" t="s">
        <v>1</v>
      </c>
    </row>
    <row r="58" spans="1:11">
      <c r="A58" s="291" t="s">
        <v>166</v>
      </c>
      <c r="B58" s="290" t="s">
        <v>211</v>
      </c>
      <c r="C58" s="330"/>
      <c r="D58" s="330"/>
      <c r="E58" s="330"/>
      <c r="F58" s="330"/>
      <c r="G58" s="330"/>
      <c r="H58" s="330"/>
      <c r="I58" s="330"/>
      <c r="J58" s="331"/>
      <c r="K58" s="187" t="s">
        <v>1</v>
      </c>
    </row>
    <row r="59" spans="1:11">
      <c r="A59" s="303" t="s">
        <v>206</v>
      </c>
      <c r="B59" s="304" t="s">
        <v>207</v>
      </c>
      <c r="C59" s="332"/>
      <c r="D59" s="332"/>
      <c r="E59" s="332"/>
      <c r="F59" s="332"/>
      <c r="G59" s="332"/>
      <c r="H59" s="332"/>
      <c r="I59" s="332"/>
      <c r="J59" s="333"/>
      <c r="K59" s="187" t="s">
        <v>1</v>
      </c>
    </row>
    <row r="60" spans="1:11">
      <c r="A60" s="299" t="s">
        <v>178</v>
      </c>
      <c r="B60" s="305"/>
      <c r="C60" s="338"/>
      <c r="D60" s="338"/>
      <c r="E60" s="338"/>
      <c r="F60" s="338"/>
      <c r="G60" s="338"/>
      <c r="H60" s="338"/>
      <c r="I60" s="338"/>
      <c r="J60" s="339"/>
      <c r="K60" s="187" t="s">
        <v>1</v>
      </c>
    </row>
    <row r="61" spans="1:11">
      <c r="A61" s="306" t="s">
        <v>179</v>
      </c>
      <c r="B61" s="307" t="s">
        <v>212</v>
      </c>
      <c r="C61" s="336"/>
      <c r="D61" s="336"/>
      <c r="E61" s="336"/>
      <c r="F61" s="336"/>
      <c r="G61" s="336"/>
      <c r="H61" s="336"/>
      <c r="I61" s="336"/>
      <c r="J61" s="337"/>
      <c r="K61" s="187" t="s">
        <v>1</v>
      </c>
    </row>
    <row r="62" spans="1:11">
      <c r="A62" s="306" t="s">
        <v>179</v>
      </c>
      <c r="B62" s="307" t="s">
        <v>180</v>
      </c>
      <c r="C62" s="336"/>
      <c r="D62" s="336"/>
      <c r="E62" s="336"/>
      <c r="F62" s="336"/>
      <c r="G62" s="336"/>
      <c r="H62" s="336"/>
      <c r="I62" s="336"/>
      <c r="J62" s="337"/>
      <c r="K62" s="187" t="s">
        <v>1</v>
      </c>
    </row>
    <row r="63" spans="1:11">
      <c r="A63" s="306" t="s">
        <v>179</v>
      </c>
      <c r="B63" s="304" t="s">
        <v>181</v>
      </c>
      <c r="C63" s="336"/>
      <c r="D63" s="336"/>
      <c r="E63" s="336"/>
      <c r="F63" s="336"/>
      <c r="G63" s="336"/>
      <c r="H63" s="336"/>
      <c r="I63" s="336"/>
      <c r="J63" s="337"/>
      <c r="K63" s="187" t="s">
        <v>1</v>
      </c>
    </row>
    <row r="64" spans="1:11">
      <c r="A64" s="306" t="s">
        <v>179</v>
      </c>
      <c r="B64" s="290" t="s">
        <v>182</v>
      </c>
      <c r="C64" s="330"/>
      <c r="D64" s="330"/>
      <c r="E64" s="330"/>
      <c r="F64" s="330"/>
      <c r="G64" s="330"/>
      <c r="H64" s="330"/>
      <c r="I64" s="330"/>
      <c r="J64" s="331"/>
      <c r="K64" s="187" t="s">
        <v>1</v>
      </c>
    </row>
    <row r="65" spans="1:18">
      <c r="A65" s="306" t="s">
        <v>179</v>
      </c>
      <c r="B65" s="290" t="s">
        <v>183</v>
      </c>
      <c r="C65" s="330"/>
      <c r="D65" s="330"/>
      <c r="E65" s="330"/>
      <c r="F65" s="330"/>
      <c r="G65" s="330"/>
      <c r="H65" s="330"/>
      <c r="I65" s="330"/>
      <c r="J65" s="331"/>
      <c r="K65" s="187" t="s">
        <v>1</v>
      </c>
    </row>
    <row r="66" spans="1:18">
      <c r="A66" s="308" t="s">
        <v>179</v>
      </c>
      <c r="B66" s="304" t="s">
        <v>184</v>
      </c>
      <c r="C66" s="332"/>
      <c r="D66" s="332"/>
      <c r="E66" s="332"/>
      <c r="F66" s="332"/>
      <c r="G66" s="332"/>
      <c r="H66" s="332"/>
      <c r="I66" s="332"/>
      <c r="J66" s="333"/>
      <c r="K66" s="187" t="s">
        <v>1</v>
      </c>
    </row>
    <row r="67" spans="1:18">
      <c r="A67" s="297" t="s">
        <v>179</v>
      </c>
      <c r="B67" s="298" t="s">
        <v>185</v>
      </c>
      <c r="C67" s="334"/>
      <c r="D67" s="334"/>
      <c r="E67" s="334"/>
      <c r="F67" s="334"/>
      <c r="G67" s="334"/>
      <c r="H67" s="334"/>
      <c r="I67" s="334"/>
      <c r="J67" s="335"/>
      <c r="K67" s="187" t="s">
        <v>1</v>
      </c>
    </row>
    <row r="68" spans="1:18">
      <c r="A68" s="299"/>
      <c r="B68" s="309" t="s">
        <v>186</v>
      </c>
      <c r="C68" s="338"/>
      <c r="D68" s="338"/>
      <c r="E68" s="338"/>
      <c r="F68" s="338"/>
      <c r="G68" s="338"/>
      <c r="H68" s="338"/>
      <c r="I68" s="338"/>
      <c r="J68" s="339"/>
      <c r="K68" s="191" t="s">
        <v>23</v>
      </c>
    </row>
    <row r="69" spans="1:18">
      <c r="A69" s="282"/>
      <c r="B69" s="282"/>
      <c r="C69" s="325"/>
      <c r="D69" s="325"/>
      <c r="E69" s="325"/>
      <c r="F69" s="325"/>
      <c r="G69" s="325"/>
      <c r="H69" s="325"/>
      <c r="I69" s="325"/>
      <c r="J69" s="325"/>
    </row>
    <row r="70" spans="1:18">
      <c r="B70" s="197"/>
      <c r="C70" s="205"/>
      <c r="D70" s="205"/>
      <c r="E70" s="205"/>
      <c r="F70" s="205"/>
      <c r="G70" s="205"/>
      <c r="H70" s="205"/>
      <c r="I70" s="205"/>
      <c r="J70" s="205"/>
      <c r="K70" s="197"/>
      <c r="L70" s="197"/>
      <c r="M70" s="197"/>
      <c r="N70" s="197"/>
      <c r="O70" s="197"/>
      <c r="P70" s="197"/>
      <c r="Q70" s="197"/>
      <c r="R70" s="197"/>
    </row>
    <row r="71" spans="1:18" ht="15.75">
      <c r="A71" s="787" t="s">
        <v>271</v>
      </c>
      <c r="B71" s="638"/>
      <c r="C71" s="638"/>
      <c r="D71" s="638"/>
      <c r="E71" s="638"/>
      <c r="F71" s="638"/>
      <c r="G71" s="638"/>
      <c r="H71" s="638"/>
      <c r="I71" s="638"/>
      <c r="J71" s="638"/>
      <c r="K71" s="192"/>
      <c r="L71" s="192"/>
      <c r="M71" s="192"/>
      <c r="N71" s="192"/>
      <c r="O71" s="192"/>
      <c r="P71" s="192"/>
      <c r="Q71" s="192"/>
      <c r="R71" s="192"/>
    </row>
    <row r="72" spans="1:18" ht="16.5" customHeight="1">
      <c r="A72" s="788" t="s">
        <v>187</v>
      </c>
      <c r="B72" s="778"/>
      <c r="C72" s="778"/>
      <c r="D72" s="778"/>
      <c r="E72" s="778"/>
      <c r="F72" s="778"/>
      <c r="G72" s="778"/>
      <c r="H72" s="778"/>
      <c r="I72" s="778"/>
      <c r="J72" s="778"/>
      <c r="K72" s="206"/>
      <c r="L72" s="206"/>
      <c r="M72" s="206"/>
      <c r="N72" s="206"/>
      <c r="O72" s="206"/>
      <c r="P72" s="206"/>
      <c r="Q72" s="206"/>
      <c r="R72" s="206"/>
    </row>
    <row r="73" spans="1:18" ht="13.5">
      <c r="A73" s="193"/>
      <c r="B73" s="192"/>
      <c r="C73" s="192"/>
      <c r="D73" s="192"/>
      <c r="E73" s="192"/>
      <c r="F73" s="192"/>
      <c r="G73" s="192"/>
      <c r="H73" s="192"/>
      <c r="I73" s="192"/>
      <c r="J73" s="192"/>
      <c r="K73" s="192"/>
      <c r="L73" s="192"/>
      <c r="M73" s="192"/>
      <c r="N73" s="192"/>
      <c r="O73" s="192"/>
      <c r="P73" s="192"/>
      <c r="Q73" s="192"/>
      <c r="R73" s="192"/>
    </row>
    <row r="74" spans="1:18" ht="18.75" customHeight="1">
      <c r="A74" s="789" t="s">
        <v>188</v>
      </c>
      <c r="B74" s="778"/>
      <c r="C74" s="778"/>
      <c r="D74" s="778"/>
      <c r="E74" s="778"/>
      <c r="F74" s="778"/>
      <c r="G74" s="778"/>
      <c r="H74" s="778"/>
      <c r="I74" s="778"/>
      <c r="J74" s="778"/>
      <c r="K74" s="206"/>
      <c r="L74" s="206"/>
      <c r="M74" s="206"/>
      <c r="N74" s="206"/>
      <c r="O74" s="206"/>
      <c r="P74" s="206"/>
      <c r="Q74" s="206"/>
      <c r="R74" s="206"/>
    </row>
    <row r="75" spans="1:18">
      <c r="A75" s="195"/>
      <c r="B75" s="196"/>
      <c r="C75" s="196"/>
      <c r="D75" s="196"/>
      <c r="E75" s="196"/>
      <c r="F75" s="196"/>
      <c r="G75" s="196"/>
      <c r="H75" s="196"/>
      <c r="I75" s="196"/>
      <c r="J75" s="196"/>
      <c r="K75" s="196"/>
      <c r="L75" s="196"/>
      <c r="M75" s="196"/>
      <c r="N75" s="196"/>
      <c r="O75" s="196"/>
      <c r="P75" s="196"/>
      <c r="Q75" s="196"/>
      <c r="R75" s="196"/>
    </row>
    <row r="76" spans="1:18" ht="15">
      <c r="A76" s="781" t="s">
        <v>189</v>
      </c>
      <c r="B76" s="782"/>
      <c r="C76" s="782"/>
      <c r="D76" s="782"/>
      <c r="E76" s="782"/>
      <c r="F76" s="782"/>
      <c r="G76" s="782"/>
      <c r="H76" s="782"/>
      <c r="I76" s="782"/>
      <c r="J76" s="782"/>
      <c r="K76" s="194"/>
      <c r="L76" s="194"/>
      <c r="M76" s="194"/>
      <c r="N76" s="194"/>
      <c r="O76" s="194"/>
      <c r="P76" s="194"/>
      <c r="Q76" s="194"/>
      <c r="R76" s="194"/>
    </row>
    <row r="77" spans="1:18">
      <c r="A77" s="207"/>
      <c r="B77" s="208"/>
      <c r="C77" s="208"/>
      <c r="D77" s="208"/>
      <c r="E77" s="208"/>
      <c r="F77" s="208"/>
      <c r="G77" s="208"/>
      <c r="H77" s="208"/>
      <c r="I77" s="208"/>
      <c r="J77" s="208"/>
      <c r="K77" s="208"/>
      <c r="L77" s="208"/>
      <c r="M77" s="208"/>
      <c r="N77" s="208"/>
      <c r="O77" s="208"/>
      <c r="P77" s="208"/>
      <c r="Q77" s="208"/>
      <c r="R77" s="208"/>
    </row>
    <row r="78" spans="1:18">
      <c r="A78" s="197"/>
      <c r="B78" s="197"/>
      <c r="C78" s="205"/>
      <c r="D78" s="205"/>
      <c r="E78" s="205"/>
      <c r="F78" s="205"/>
      <c r="G78" s="205"/>
      <c r="H78" s="205"/>
      <c r="I78" s="205"/>
      <c r="J78" s="205"/>
    </row>
    <row r="80" spans="1:18">
      <c r="C80" s="209"/>
      <c r="D80" s="209"/>
    </row>
  </sheetData>
  <mergeCells count="24">
    <mergeCell ref="A6:J6"/>
    <mergeCell ref="A1:J1"/>
    <mergeCell ref="A2:J2"/>
    <mergeCell ref="A3:J3"/>
    <mergeCell ref="A4:J4"/>
    <mergeCell ref="A5:J5"/>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s>
  <phoneticPr fontId="36"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1.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ColWidth="8.88671875" defaultRowHeight="12.75"/>
  <cols>
    <col min="1" max="1" width="10.6640625" style="188" customWidth="1"/>
    <col min="2" max="2" width="38" style="188" customWidth="1"/>
    <col min="3" max="8" width="9.88671875" style="190" customWidth="1"/>
    <col min="9" max="16384" width="8.88671875" style="188"/>
  </cols>
  <sheetData>
    <row r="1" spans="1:10" ht="15.75">
      <c r="A1" s="800" t="s">
        <v>118</v>
      </c>
      <c r="B1" s="800"/>
      <c r="C1" s="800"/>
      <c r="D1" s="800"/>
      <c r="E1" s="800"/>
      <c r="F1" s="800"/>
      <c r="G1" s="800"/>
      <c r="H1" s="800"/>
      <c r="I1" s="187" t="s">
        <v>1</v>
      </c>
      <c r="J1" s="186"/>
    </row>
    <row r="2" spans="1:10" ht="15.75">
      <c r="A2" s="799"/>
      <c r="B2" s="799"/>
      <c r="C2" s="799"/>
      <c r="D2" s="799"/>
      <c r="E2" s="799"/>
      <c r="F2" s="799"/>
      <c r="G2" s="799"/>
      <c r="H2" s="799"/>
      <c r="I2" s="186"/>
      <c r="J2" s="186"/>
    </row>
    <row r="3" spans="1:10" ht="15.75">
      <c r="A3" s="801" t="s">
        <v>217</v>
      </c>
      <c r="B3" s="801"/>
      <c r="C3" s="801"/>
      <c r="D3" s="801"/>
      <c r="E3" s="801"/>
      <c r="F3" s="801"/>
      <c r="G3" s="801"/>
      <c r="H3" s="801"/>
      <c r="I3" s="187" t="s">
        <v>1</v>
      </c>
      <c r="J3" s="189"/>
    </row>
    <row r="4" spans="1:10" ht="15.75">
      <c r="A4" s="801" t="s">
        <v>258</v>
      </c>
      <c r="B4" s="801"/>
      <c r="C4" s="801"/>
      <c r="D4" s="801"/>
      <c r="E4" s="801"/>
      <c r="F4" s="801"/>
      <c r="G4" s="801"/>
      <c r="H4" s="801"/>
      <c r="I4" s="187" t="s">
        <v>1</v>
      </c>
      <c r="J4" s="189"/>
    </row>
    <row r="5" spans="1:10" ht="15.75">
      <c r="A5" s="799" t="s">
        <v>257</v>
      </c>
      <c r="B5" s="799"/>
      <c r="C5" s="799"/>
      <c r="D5" s="799"/>
      <c r="E5" s="799"/>
      <c r="F5" s="799"/>
      <c r="G5" s="799"/>
      <c r="H5" s="799"/>
      <c r="I5" s="187" t="s">
        <v>1</v>
      </c>
      <c r="J5" s="189"/>
    </row>
    <row r="6" spans="1:10" ht="15.75">
      <c r="A6" s="802"/>
      <c r="B6" s="802"/>
      <c r="C6" s="802"/>
      <c r="D6" s="802"/>
      <c r="E6" s="802"/>
      <c r="F6" s="802"/>
      <c r="G6" s="802"/>
      <c r="H6" s="802"/>
    </row>
    <row r="7" spans="1:10">
      <c r="A7" s="796"/>
      <c r="B7" s="796"/>
      <c r="C7" s="796"/>
      <c r="D7" s="796"/>
      <c r="E7" s="796"/>
      <c r="F7" s="796"/>
      <c r="G7" s="796"/>
      <c r="H7" s="796"/>
    </row>
    <row r="8" spans="1:10">
      <c r="A8" s="283" t="s">
        <v>119</v>
      </c>
      <c r="B8" s="282"/>
      <c r="C8" s="798"/>
      <c r="D8" s="798"/>
      <c r="E8" s="798"/>
      <c r="F8" s="798"/>
      <c r="G8" s="798"/>
      <c r="H8" s="798"/>
      <c r="I8" s="187" t="s">
        <v>1</v>
      </c>
    </row>
    <row r="9" spans="1:10">
      <c r="A9" s="283" t="s">
        <v>120</v>
      </c>
      <c r="B9" s="284" t="s">
        <v>190</v>
      </c>
      <c r="C9" s="798"/>
      <c r="D9" s="798"/>
      <c r="E9" s="798"/>
      <c r="F9" s="798"/>
      <c r="G9" s="798"/>
      <c r="H9" s="798"/>
      <c r="I9" s="187" t="s">
        <v>1</v>
      </c>
    </row>
    <row r="10" spans="1:10">
      <c r="A10" s="283" t="s">
        <v>121</v>
      </c>
      <c r="B10" s="284" t="s">
        <v>191</v>
      </c>
      <c r="C10" s="798"/>
      <c r="D10" s="798"/>
      <c r="E10" s="798"/>
      <c r="F10" s="798"/>
      <c r="G10" s="798"/>
      <c r="H10" s="798"/>
      <c r="I10" s="187" t="s">
        <v>1</v>
      </c>
    </row>
    <row r="11" spans="1:10">
      <c r="A11" s="803"/>
      <c r="B11" s="803"/>
      <c r="C11" s="803"/>
      <c r="D11" s="803"/>
      <c r="E11" s="803"/>
      <c r="F11" s="803"/>
      <c r="G11" s="803"/>
      <c r="H11" s="803"/>
    </row>
    <row r="12" spans="1:10" ht="12.75" customHeight="1">
      <c r="A12" s="783" t="s">
        <v>123</v>
      </c>
      <c r="B12" s="784"/>
      <c r="C12" s="794" t="s">
        <v>306</v>
      </c>
      <c r="D12" s="792" t="s">
        <v>301</v>
      </c>
      <c r="E12" s="792" t="s">
        <v>124</v>
      </c>
      <c r="F12" s="792" t="s">
        <v>125</v>
      </c>
      <c r="G12" s="792" t="s">
        <v>302</v>
      </c>
      <c r="H12" s="790" t="s">
        <v>307</v>
      </c>
      <c r="I12" s="187" t="s">
        <v>1</v>
      </c>
    </row>
    <row r="13" spans="1:10" ht="12.75" customHeight="1">
      <c r="A13" s="785"/>
      <c r="B13" s="786"/>
      <c r="C13" s="795"/>
      <c r="D13" s="793"/>
      <c r="E13" s="793"/>
      <c r="F13" s="793"/>
      <c r="G13" s="793"/>
      <c r="H13" s="791"/>
      <c r="I13" s="187" t="s">
        <v>1</v>
      </c>
    </row>
    <row r="14" spans="1:10">
      <c r="A14" s="805" t="s">
        <v>126</v>
      </c>
      <c r="B14" s="806"/>
      <c r="C14" s="312"/>
      <c r="D14" s="312"/>
      <c r="E14" s="312"/>
      <c r="F14" s="312"/>
      <c r="G14" s="312"/>
      <c r="H14" s="313"/>
      <c r="I14" s="187" t="s">
        <v>1</v>
      </c>
    </row>
    <row r="15" spans="1:10">
      <c r="A15" s="294" t="s">
        <v>127</v>
      </c>
      <c r="B15" s="286" t="s">
        <v>128</v>
      </c>
      <c r="C15" s="314"/>
      <c r="D15" s="314"/>
      <c r="E15" s="314"/>
      <c r="F15" s="314"/>
      <c r="G15" s="314"/>
      <c r="H15" s="315"/>
      <c r="I15" s="187" t="s">
        <v>1</v>
      </c>
    </row>
    <row r="16" spans="1:10">
      <c r="A16" s="295" t="s">
        <v>129</v>
      </c>
      <c r="B16" s="288" t="s">
        <v>192</v>
      </c>
      <c r="C16" s="316"/>
      <c r="D16" s="316"/>
      <c r="E16" s="316"/>
      <c r="F16" s="316"/>
      <c r="G16" s="316"/>
      <c r="H16" s="317"/>
      <c r="I16" s="187" t="s">
        <v>1</v>
      </c>
    </row>
    <row r="17" spans="1:9">
      <c r="A17" s="295" t="s">
        <v>129</v>
      </c>
      <c r="B17" s="288" t="s">
        <v>133</v>
      </c>
      <c r="C17" s="316"/>
      <c r="D17" s="316"/>
      <c r="E17" s="316"/>
      <c r="F17" s="316"/>
      <c r="G17" s="316"/>
      <c r="H17" s="317"/>
      <c r="I17" s="187" t="s">
        <v>1</v>
      </c>
    </row>
    <row r="18" spans="1:9">
      <c r="A18" s="295" t="s">
        <v>135</v>
      </c>
      <c r="B18" s="288" t="s">
        <v>134</v>
      </c>
      <c r="C18" s="316"/>
      <c r="D18" s="316"/>
      <c r="E18" s="316"/>
      <c r="F18" s="316"/>
      <c r="G18" s="316"/>
      <c r="H18" s="317"/>
      <c r="I18" s="187" t="s">
        <v>1</v>
      </c>
    </row>
    <row r="19" spans="1:9">
      <c r="A19" s="295" t="s">
        <v>135</v>
      </c>
      <c r="B19" s="288" t="s">
        <v>193</v>
      </c>
      <c r="C19" s="316"/>
      <c r="D19" s="316"/>
      <c r="E19" s="316"/>
      <c r="F19" s="316"/>
      <c r="G19" s="316"/>
      <c r="H19" s="317"/>
      <c r="I19" s="187" t="s">
        <v>1</v>
      </c>
    </row>
    <row r="20" spans="1:9">
      <c r="A20" s="805" t="s">
        <v>136</v>
      </c>
      <c r="B20" s="806"/>
      <c r="C20" s="312"/>
      <c r="D20" s="312"/>
      <c r="E20" s="312"/>
      <c r="F20" s="312"/>
      <c r="G20" s="312"/>
      <c r="H20" s="313"/>
      <c r="I20" s="187" t="s">
        <v>1</v>
      </c>
    </row>
    <row r="21" spans="1:9">
      <c r="A21" s="295" t="s">
        <v>137</v>
      </c>
      <c r="B21" s="288" t="s">
        <v>138</v>
      </c>
      <c r="C21" s="316"/>
      <c r="D21" s="316"/>
      <c r="E21" s="316"/>
      <c r="F21" s="316"/>
      <c r="G21" s="316"/>
      <c r="H21" s="317"/>
      <c r="I21" s="187" t="s">
        <v>1</v>
      </c>
    </row>
    <row r="22" spans="1:9">
      <c r="A22" s="295" t="s">
        <v>194</v>
      </c>
      <c r="B22" s="288" t="s">
        <v>139</v>
      </c>
      <c r="C22" s="316"/>
      <c r="D22" s="316"/>
      <c r="E22" s="316"/>
      <c r="F22" s="316"/>
      <c r="G22" s="316"/>
      <c r="H22" s="317"/>
      <c r="I22" s="187" t="s">
        <v>1</v>
      </c>
    </row>
    <row r="23" spans="1:9">
      <c r="A23" s="295" t="s">
        <v>195</v>
      </c>
      <c r="B23" s="288" t="s">
        <v>196</v>
      </c>
      <c r="C23" s="316"/>
      <c r="D23" s="316"/>
      <c r="E23" s="316"/>
      <c r="F23" s="316"/>
      <c r="G23" s="316"/>
      <c r="H23" s="317"/>
      <c r="I23" s="187" t="s">
        <v>1</v>
      </c>
    </row>
    <row r="24" spans="1:9">
      <c r="A24" s="287">
        <v>23.2</v>
      </c>
      <c r="B24" s="288" t="s">
        <v>197</v>
      </c>
      <c r="C24" s="316"/>
      <c r="D24" s="316"/>
      <c r="E24" s="316"/>
      <c r="F24" s="316"/>
      <c r="G24" s="316"/>
      <c r="H24" s="317"/>
      <c r="I24" s="187" t="s">
        <v>1</v>
      </c>
    </row>
    <row r="25" spans="1:9">
      <c r="A25" s="295" t="s">
        <v>142</v>
      </c>
      <c r="B25" s="288" t="s">
        <v>143</v>
      </c>
      <c r="C25" s="316"/>
      <c r="D25" s="316"/>
      <c r="E25" s="316"/>
      <c r="F25" s="316"/>
      <c r="G25" s="316"/>
      <c r="H25" s="317"/>
      <c r="I25" s="187" t="s">
        <v>1</v>
      </c>
    </row>
    <row r="26" spans="1:9">
      <c r="A26" s="295" t="s">
        <v>142</v>
      </c>
      <c r="B26" s="288" t="s">
        <v>144</v>
      </c>
      <c r="C26" s="316"/>
      <c r="D26" s="316"/>
      <c r="E26" s="316"/>
      <c r="F26" s="316"/>
      <c r="G26" s="316"/>
      <c r="H26" s="317"/>
      <c r="I26" s="187" t="s">
        <v>1</v>
      </c>
    </row>
    <row r="27" spans="1:9">
      <c r="A27" s="295" t="s">
        <v>142</v>
      </c>
      <c r="B27" s="288" t="s">
        <v>145</v>
      </c>
      <c r="C27" s="316"/>
      <c r="D27" s="316"/>
      <c r="E27" s="316"/>
      <c r="F27" s="316"/>
      <c r="G27" s="316"/>
      <c r="H27" s="317"/>
      <c r="I27" s="187" t="s">
        <v>1</v>
      </c>
    </row>
    <row r="28" spans="1:9">
      <c r="A28" s="295" t="s">
        <v>142</v>
      </c>
      <c r="B28" s="288" t="s">
        <v>198</v>
      </c>
      <c r="C28" s="316"/>
      <c r="D28" s="316"/>
      <c r="E28" s="316"/>
      <c r="F28" s="316"/>
      <c r="G28" s="316"/>
      <c r="H28" s="317"/>
      <c r="I28" s="187" t="s">
        <v>1</v>
      </c>
    </row>
    <row r="29" spans="1:9">
      <c r="A29" s="295" t="s">
        <v>142</v>
      </c>
      <c r="B29" s="288" t="s">
        <v>199</v>
      </c>
      <c r="C29" s="316"/>
      <c r="D29" s="316"/>
      <c r="E29" s="316"/>
      <c r="F29" s="316"/>
      <c r="G29" s="316"/>
      <c r="H29" s="317"/>
      <c r="I29" s="187" t="s">
        <v>1</v>
      </c>
    </row>
    <row r="30" spans="1:9">
      <c r="A30" s="295" t="s">
        <v>200</v>
      </c>
      <c r="B30" s="288" t="s">
        <v>201</v>
      </c>
      <c r="C30" s="316"/>
      <c r="D30" s="316"/>
      <c r="E30" s="316"/>
      <c r="F30" s="316"/>
      <c r="G30" s="316"/>
      <c r="H30" s="317"/>
      <c r="I30" s="187" t="s">
        <v>1</v>
      </c>
    </row>
    <row r="31" spans="1:9">
      <c r="A31" s="287">
        <v>25.3</v>
      </c>
      <c r="B31" s="288" t="s">
        <v>146</v>
      </c>
      <c r="C31" s="316"/>
      <c r="D31" s="316"/>
      <c r="E31" s="316"/>
      <c r="F31" s="316"/>
      <c r="G31" s="316"/>
      <c r="H31" s="317"/>
      <c r="I31" s="187" t="s">
        <v>1</v>
      </c>
    </row>
    <row r="32" spans="1:9">
      <c r="A32" s="295" t="s">
        <v>155</v>
      </c>
      <c r="B32" s="288" t="s">
        <v>202</v>
      </c>
      <c r="C32" s="316"/>
      <c r="D32" s="316"/>
      <c r="E32" s="316"/>
      <c r="F32" s="316"/>
      <c r="G32" s="316"/>
      <c r="H32" s="317"/>
      <c r="I32" s="187" t="s">
        <v>1</v>
      </c>
    </row>
    <row r="33" spans="1:9">
      <c r="A33" s="287">
        <v>25.3</v>
      </c>
      <c r="B33" s="288" t="s">
        <v>147</v>
      </c>
      <c r="C33" s="316"/>
      <c r="D33" s="316"/>
      <c r="E33" s="316"/>
      <c r="F33" s="316"/>
      <c r="G33" s="316"/>
      <c r="H33" s="317"/>
      <c r="I33" s="187" t="s">
        <v>1</v>
      </c>
    </row>
    <row r="34" spans="1:9">
      <c r="A34" s="287">
        <v>25.3</v>
      </c>
      <c r="B34" s="288" t="s">
        <v>148</v>
      </c>
      <c r="C34" s="316"/>
      <c r="D34" s="316"/>
      <c r="E34" s="316"/>
      <c r="F34" s="316"/>
      <c r="G34" s="316"/>
      <c r="H34" s="317"/>
      <c r="I34" s="187" t="s">
        <v>1</v>
      </c>
    </row>
    <row r="35" spans="1:9">
      <c r="A35" s="287">
        <v>25.3</v>
      </c>
      <c r="B35" s="288" t="s">
        <v>149</v>
      </c>
      <c r="C35" s="316"/>
      <c r="D35" s="316"/>
      <c r="E35" s="316"/>
      <c r="F35" s="316"/>
      <c r="G35" s="316"/>
      <c r="H35" s="317"/>
      <c r="I35" s="187" t="s">
        <v>1</v>
      </c>
    </row>
    <row r="36" spans="1:9">
      <c r="A36" s="287">
        <v>25.3</v>
      </c>
      <c r="B36" s="288" t="s">
        <v>150</v>
      </c>
      <c r="C36" s="316"/>
      <c r="D36" s="316"/>
      <c r="E36" s="316"/>
      <c r="F36" s="316"/>
      <c r="G36" s="316"/>
      <c r="H36" s="317"/>
      <c r="I36" s="187" t="s">
        <v>1</v>
      </c>
    </row>
    <row r="37" spans="1:9">
      <c r="A37" s="295" t="s">
        <v>155</v>
      </c>
      <c r="B37" s="288" t="s">
        <v>156</v>
      </c>
      <c r="C37" s="316"/>
      <c r="D37" s="316"/>
      <c r="E37" s="316"/>
      <c r="F37" s="316"/>
      <c r="G37" s="316"/>
      <c r="H37" s="317"/>
      <c r="I37" s="187" t="s">
        <v>1</v>
      </c>
    </row>
    <row r="38" spans="1:9">
      <c r="A38" s="287">
        <v>25.3</v>
      </c>
      <c r="B38" s="288" t="s">
        <v>203</v>
      </c>
      <c r="C38" s="316"/>
      <c r="D38" s="316"/>
      <c r="E38" s="316"/>
      <c r="F38" s="316"/>
      <c r="G38" s="316"/>
      <c r="H38" s="317"/>
      <c r="I38" s="187" t="s">
        <v>1</v>
      </c>
    </row>
    <row r="39" spans="1:9">
      <c r="A39" s="287">
        <v>25.6</v>
      </c>
      <c r="B39" s="288" t="s">
        <v>157</v>
      </c>
      <c r="C39" s="316"/>
      <c r="D39" s="316"/>
      <c r="E39" s="316"/>
      <c r="F39" s="316"/>
      <c r="G39" s="316"/>
      <c r="H39" s="317"/>
      <c r="I39" s="187" t="s">
        <v>1</v>
      </c>
    </row>
    <row r="40" spans="1:9">
      <c r="A40" s="417" t="s">
        <v>158</v>
      </c>
      <c r="B40" s="416" t="s">
        <v>159</v>
      </c>
      <c r="C40" s="321"/>
      <c r="D40" s="321"/>
      <c r="E40" s="321"/>
      <c r="F40" s="321"/>
      <c r="G40" s="321"/>
      <c r="H40" s="322"/>
      <c r="I40" s="187" t="s">
        <v>1</v>
      </c>
    </row>
    <row r="41" spans="1:9">
      <c r="A41" s="805" t="s">
        <v>165</v>
      </c>
      <c r="B41" s="806"/>
      <c r="C41" s="312"/>
      <c r="D41" s="312"/>
      <c r="E41" s="312"/>
      <c r="F41" s="312"/>
      <c r="G41" s="312"/>
      <c r="H41" s="313"/>
      <c r="I41" s="187" t="s">
        <v>1</v>
      </c>
    </row>
    <row r="42" spans="1:9">
      <c r="A42" s="295" t="s">
        <v>166</v>
      </c>
      <c r="B42" s="288" t="s">
        <v>204</v>
      </c>
      <c r="C42" s="316"/>
      <c r="D42" s="316"/>
      <c r="E42" s="316"/>
      <c r="F42" s="316"/>
      <c r="G42" s="316"/>
      <c r="H42" s="317"/>
      <c r="I42" s="187" t="s">
        <v>1</v>
      </c>
    </row>
    <row r="43" spans="1:9">
      <c r="A43" s="291" t="s">
        <v>166</v>
      </c>
      <c r="B43" s="290" t="s">
        <v>171</v>
      </c>
      <c r="C43" s="316"/>
      <c r="D43" s="316"/>
      <c r="E43" s="316"/>
      <c r="F43" s="316"/>
      <c r="G43" s="316"/>
      <c r="H43" s="317"/>
      <c r="I43" s="187" t="s">
        <v>1</v>
      </c>
    </row>
    <row r="44" spans="1:9">
      <c r="A44" s="291" t="s">
        <v>166</v>
      </c>
      <c r="B44" s="290" t="s">
        <v>172</v>
      </c>
      <c r="C44" s="316"/>
      <c r="D44" s="316"/>
      <c r="E44" s="316"/>
      <c r="F44" s="316"/>
      <c r="G44" s="316"/>
      <c r="H44" s="317"/>
      <c r="I44" s="187" t="s">
        <v>1</v>
      </c>
    </row>
    <row r="45" spans="1:9">
      <c r="A45" s="291" t="s">
        <v>166</v>
      </c>
      <c r="B45" s="290" t="s">
        <v>173</v>
      </c>
      <c r="C45" s="316"/>
      <c r="D45" s="316"/>
      <c r="E45" s="316"/>
      <c r="F45" s="316"/>
      <c r="G45" s="316"/>
      <c r="H45" s="317"/>
      <c r="I45" s="187" t="s">
        <v>1</v>
      </c>
    </row>
    <row r="46" spans="1:9">
      <c r="A46" s="291" t="s">
        <v>166</v>
      </c>
      <c r="B46" s="290" t="s">
        <v>174</v>
      </c>
      <c r="C46" s="316"/>
      <c r="D46" s="316"/>
      <c r="E46" s="316"/>
      <c r="F46" s="316"/>
      <c r="G46" s="316"/>
      <c r="H46" s="317"/>
      <c r="I46" s="187" t="s">
        <v>1</v>
      </c>
    </row>
    <row r="47" spans="1:9">
      <c r="A47" s="291" t="s">
        <v>166</v>
      </c>
      <c r="B47" s="290" t="s">
        <v>175</v>
      </c>
      <c r="C47" s="316"/>
      <c r="D47" s="316"/>
      <c r="E47" s="316"/>
      <c r="F47" s="316"/>
      <c r="G47" s="316"/>
      <c r="H47" s="317"/>
      <c r="I47" s="187" t="s">
        <v>1</v>
      </c>
    </row>
    <row r="48" spans="1:9">
      <c r="A48" s="295" t="s">
        <v>166</v>
      </c>
      <c r="B48" s="288" t="s">
        <v>205</v>
      </c>
      <c r="C48" s="316"/>
      <c r="D48" s="316"/>
      <c r="E48" s="316"/>
      <c r="F48" s="316"/>
      <c r="G48" s="316"/>
      <c r="H48" s="317"/>
      <c r="I48" s="187" t="s">
        <v>1</v>
      </c>
    </row>
    <row r="49" spans="1:18">
      <c r="A49" s="295" t="s">
        <v>206</v>
      </c>
      <c r="B49" s="288" t="s">
        <v>207</v>
      </c>
      <c r="C49" s="316"/>
      <c r="D49" s="316"/>
      <c r="E49" s="318"/>
      <c r="F49" s="318"/>
      <c r="G49" s="316"/>
      <c r="H49" s="317"/>
      <c r="I49" s="187" t="s">
        <v>1</v>
      </c>
    </row>
    <row r="50" spans="1:18">
      <c r="A50" s="805" t="s">
        <v>178</v>
      </c>
      <c r="B50" s="806"/>
      <c r="C50" s="312"/>
      <c r="D50" s="312"/>
      <c r="E50" s="312"/>
      <c r="F50" s="312"/>
      <c r="G50" s="312"/>
      <c r="H50" s="313"/>
      <c r="I50" s="187" t="s">
        <v>1</v>
      </c>
    </row>
    <row r="51" spans="1:18">
      <c r="A51" s="296" t="s">
        <v>179</v>
      </c>
      <c r="B51" s="292" t="s">
        <v>208</v>
      </c>
      <c r="C51" s="318"/>
      <c r="D51" s="318"/>
      <c r="E51" s="318"/>
      <c r="F51" s="318"/>
      <c r="G51" s="318"/>
      <c r="H51" s="320"/>
      <c r="I51" s="187" t="s">
        <v>1</v>
      </c>
    </row>
    <row r="52" spans="1:18">
      <c r="A52" s="297" t="s">
        <v>179</v>
      </c>
      <c r="B52" s="298" t="s">
        <v>185</v>
      </c>
      <c r="C52" s="321"/>
      <c r="D52" s="321"/>
      <c r="E52" s="321"/>
      <c r="F52" s="321"/>
      <c r="G52" s="321"/>
      <c r="H52" s="322"/>
      <c r="I52" s="187" t="s">
        <v>1</v>
      </c>
    </row>
    <row r="53" spans="1:18">
      <c r="A53" s="293"/>
      <c r="B53" s="285" t="s">
        <v>186</v>
      </c>
      <c r="C53" s="312"/>
      <c r="D53" s="312"/>
      <c r="E53" s="312"/>
      <c r="F53" s="312"/>
      <c r="G53" s="312"/>
      <c r="H53" s="313"/>
      <c r="I53" s="191" t="s">
        <v>23</v>
      </c>
    </row>
    <row r="55" spans="1:18" s="197" customFormat="1" ht="15.75">
      <c r="A55" s="787" t="s">
        <v>271</v>
      </c>
      <c r="B55" s="638"/>
      <c r="C55" s="638"/>
      <c r="D55" s="638"/>
      <c r="E55" s="638"/>
      <c r="F55" s="638"/>
      <c r="G55" s="638"/>
      <c r="H55" s="638"/>
      <c r="I55" s="192"/>
      <c r="J55" s="192"/>
      <c r="K55" s="192"/>
      <c r="L55" s="192"/>
      <c r="M55" s="192"/>
      <c r="N55" s="192"/>
      <c r="O55" s="192"/>
      <c r="P55" s="192"/>
      <c r="Q55" s="192"/>
      <c r="R55" s="192"/>
    </row>
    <row r="56" spans="1:18" s="197" customFormat="1" ht="15">
      <c r="A56" s="788" t="s">
        <v>187</v>
      </c>
      <c r="B56" s="804"/>
      <c r="C56" s="804"/>
      <c r="D56" s="804"/>
      <c r="E56" s="804"/>
      <c r="F56" s="804"/>
      <c r="G56" s="804"/>
      <c r="H56" s="804"/>
      <c r="I56" s="198"/>
      <c r="J56" s="198"/>
      <c r="K56" s="198"/>
      <c r="L56" s="198"/>
      <c r="M56" s="198"/>
      <c r="N56" s="198"/>
      <c r="O56" s="198"/>
      <c r="P56" s="198"/>
      <c r="Q56" s="198"/>
      <c r="R56" s="198"/>
    </row>
    <row r="57" spans="1:18" s="197" customFormat="1" ht="13.5">
      <c r="A57" s="199"/>
      <c r="B57" s="200"/>
      <c r="C57" s="200"/>
      <c r="D57" s="200"/>
      <c r="E57" s="200"/>
      <c r="F57" s="200"/>
      <c r="G57" s="200"/>
      <c r="H57" s="200"/>
      <c r="I57" s="200"/>
      <c r="J57" s="200"/>
      <c r="K57" s="200"/>
      <c r="L57" s="200"/>
      <c r="M57" s="200"/>
      <c r="N57" s="200"/>
      <c r="O57" s="200"/>
      <c r="P57" s="200"/>
      <c r="Q57" s="200"/>
      <c r="R57" s="200"/>
    </row>
    <row r="58" spans="1:18" s="197" customFormat="1" ht="30.75" customHeight="1">
      <c r="A58" s="789" t="s">
        <v>188</v>
      </c>
      <c r="B58" s="804"/>
      <c r="C58" s="804"/>
      <c r="D58" s="804"/>
      <c r="E58" s="804"/>
      <c r="F58" s="804"/>
      <c r="G58" s="804"/>
      <c r="H58" s="804"/>
      <c r="I58" s="198"/>
      <c r="J58" s="198"/>
      <c r="K58" s="198"/>
      <c r="L58" s="198"/>
      <c r="M58" s="198"/>
      <c r="N58" s="198"/>
      <c r="O58" s="198"/>
      <c r="P58" s="198"/>
      <c r="Q58" s="198"/>
      <c r="R58" s="198"/>
    </row>
    <row r="59" spans="1:18" s="197" customFormat="1">
      <c r="A59" s="201"/>
      <c r="B59" s="202"/>
      <c r="C59" s="202"/>
      <c r="D59" s="202"/>
      <c r="E59" s="202"/>
      <c r="F59" s="202"/>
      <c r="G59" s="202"/>
      <c r="H59" s="202"/>
      <c r="I59" s="202"/>
      <c r="J59" s="202"/>
      <c r="K59" s="202"/>
      <c r="L59" s="202"/>
      <c r="M59" s="202"/>
      <c r="N59" s="202"/>
      <c r="O59" s="202"/>
      <c r="P59" s="202"/>
      <c r="Q59" s="202"/>
      <c r="R59" s="202"/>
    </row>
    <row r="60" spans="1:18" s="197" customFormat="1" ht="26.25" customHeight="1">
      <c r="A60" s="781" t="s">
        <v>189</v>
      </c>
      <c r="B60" s="804"/>
      <c r="C60" s="804"/>
      <c r="D60" s="804"/>
      <c r="E60" s="804"/>
      <c r="F60" s="804"/>
      <c r="G60" s="804"/>
      <c r="H60" s="804"/>
      <c r="I60" s="203"/>
      <c r="J60" s="203"/>
      <c r="K60" s="203"/>
      <c r="L60" s="203"/>
      <c r="M60" s="203"/>
      <c r="N60" s="203"/>
      <c r="O60" s="203"/>
      <c r="P60" s="203"/>
      <c r="Q60" s="203"/>
      <c r="R60" s="203"/>
    </row>
  </sheetData>
  <mergeCells count="26">
    <mergeCell ref="A56:H56"/>
    <mergeCell ref="A58:H58"/>
    <mergeCell ref="A60:H60"/>
    <mergeCell ref="A12:B13"/>
    <mergeCell ref="A55:H55"/>
    <mergeCell ref="A20:B20"/>
    <mergeCell ref="A14:B14"/>
    <mergeCell ref="A41:B41"/>
    <mergeCell ref="A50:B50"/>
    <mergeCell ref="D12:D13"/>
    <mergeCell ref="C12:C13"/>
    <mergeCell ref="E12:E13"/>
    <mergeCell ref="A3:H3"/>
    <mergeCell ref="A1:H1"/>
    <mergeCell ref="A2:H2"/>
    <mergeCell ref="A4:H4"/>
    <mergeCell ref="F12:F13"/>
    <mergeCell ref="G12:G13"/>
    <mergeCell ref="H12:H13"/>
    <mergeCell ref="A5:H5"/>
    <mergeCell ref="A6:H6"/>
    <mergeCell ref="A7:H7"/>
    <mergeCell ref="A11:H11"/>
    <mergeCell ref="C8:H8"/>
    <mergeCell ref="C9:H9"/>
    <mergeCell ref="C10:H10"/>
  </mergeCells>
  <phoneticPr fontId="36"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2.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ColWidth="8.88671875" defaultRowHeight="12.75"/>
  <cols>
    <col min="1" max="1" width="10.6640625" style="188" customWidth="1"/>
    <col min="2" max="2" width="38.5546875" style="188" customWidth="1"/>
    <col min="3" max="10" width="9.88671875" style="190" customWidth="1"/>
    <col min="11" max="16384" width="8.88671875" style="188"/>
  </cols>
  <sheetData>
    <row r="1" spans="1:11" ht="15.75">
      <c r="A1" s="800" t="s">
        <v>118</v>
      </c>
      <c r="B1" s="800"/>
      <c r="C1" s="800"/>
      <c r="D1" s="800"/>
      <c r="E1" s="800"/>
      <c r="F1" s="800"/>
      <c r="G1" s="800"/>
      <c r="H1" s="800"/>
      <c r="I1" s="800"/>
      <c r="J1" s="800"/>
      <c r="K1" s="187" t="s">
        <v>1</v>
      </c>
    </row>
    <row r="2" spans="1:11" ht="15.75">
      <c r="A2" s="799"/>
      <c r="B2" s="799"/>
      <c r="C2" s="799"/>
      <c r="D2" s="799"/>
      <c r="E2" s="799"/>
      <c r="F2" s="799"/>
      <c r="G2" s="799"/>
      <c r="H2" s="799"/>
      <c r="I2" s="799"/>
      <c r="J2" s="799"/>
    </row>
    <row r="3" spans="1:11" ht="15.75">
      <c r="A3" s="801" t="s">
        <v>217</v>
      </c>
      <c r="B3" s="801"/>
      <c r="C3" s="801"/>
      <c r="D3" s="801"/>
      <c r="E3" s="801"/>
      <c r="F3" s="801"/>
      <c r="G3" s="801"/>
      <c r="H3" s="801"/>
      <c r="I3" s="801"/>
      <c r="J3" s="801"/>
      <c r="K3" s="187" t="s">
        <v>1</v>
      </c>
    </row>
    <row r="4" spans="1:11" ht="15.75">
      <c r="A4" s="801" t="s">
        <v>258</v>
      </c>
      <c r="B4" s="801"/>
      <c r="C4" s="801"/>
      <c r="D4" s="801"/>
      <c r="E4" s="801"/>
      <c r="F4" s="801"/>
      <c r="G4" s="801"/>
      <c r="H4" s="801"/>
      <c r="I4" s="801"/>
      <c r="J4" s="801"/>
      <c r="K4" s="187" t="s">
        <v>1</v>
      </c>
    </row>
    <row r="5" spans="1:11" ht="15.75">
      <c r="A5" s="799" t="s">
        <v>257</v>
      </c>
      <c r="B5" s="799"/>
      <c r="C5" s="799"/>
      <c r="D5" s="799"/>
      <c r="E5" s="799"/>
      <c r="F5" s="799"/>
      <c r="G5" s="799"/>
      <c r="H5" s="799"/>
      <c r="I5" s="799"/>
      <c r="J5" s="799"/>
      <c r="K5" s="187" t="s">
        <v>1</v>
      </c>
    </row>
    <row r="6" spans="1:11" ht="15.75">
      <c r="A6" s="799"/>
      <c r="B6" s="799"/>
      <c r="C6" s="799"/>
      <c r="D6" s="799"/>
      <c r="E6" s="799"/>
      <c r="F6" s="799"/>
      <c r="G6" s="799"/>
      <c r="H6" s="799"/>
      <c r="I6" s="799"/>
      <c r="J6" s="799"/>
    </row>
    <row r="7" spans="1:11">
      <c r="A7" s="796"/>
      <c r="B7" s="796"/>
      <c r="C7" s="796"/>
      <c r="D7" s="796"/>
      <c r="E7" s="796"/>
      <c r="F7" s="796"/>
      <c r="G7" s="796"/>
      <c r="H7" s="796"/>
      <c r="I7" s="796"/>
      <c r="J7" s="796"/>
    </row>
    <row r="8" spans="1:11">
      <c r="A8" s="283" t="s">
        <v>119</v>
      </c>
      <c r="B8" s="282"/>
      <c r="C8" s="798"/>
      <c r="D8" s="798"/>
      <c r="E8" s="798"/>
      <c r="F8" s="798"/>
      <c r="G8" s="798"/>
      <c r="H8" s="798"/>
      <c r="I8" s="798"/>
      <c r="J8" s="798"/>
      <c r="K8" s="187" t="s">
        <v>1</v>
      </c>
    </row>
    <row r="9" spans="1:11">
      <c r="A9" s="283" t="s">
        <v>120</v>
      </c>
      <c r="B9" s="284" t="s">
        <v>190</v>
      </c>
      <c r="C9" s="798"/>
      <c r="D9" s="798"/>
      <c r="E9" s="798"/>
      <c r="F9" s="798"/>
      <c r="G9" s="798"/>
      <c r="H9" s="798"/>
      <c r="I9" s="798"/>
      <c r="J9" s="798"/>
      <c r="K9" s="187" t="s">
        <v>1</v>
      </c>
    </row>
    <row r="10" spans="1:11">
      <c r="A10" s="283" t="s">
        <v>121</v>
      </c>
      <c r="B10" s="284" t="s">
        <v>213</v>
      </c>
      <c r="C10" s="798"/>
      <c r="D10" s="798"/>
      <c r="E10" s="798"/>
      <c r="F10" s="798"/>
      <c r="G10" s="798"/>
      <c r="H10" s="798"/>
      <c r="I10" s="798"/>
      <c r="J10" s="798"/>
      <c r="K10" s="187" t="s">
        <v>1</v>
      </c>
    </row>
    <row r="11" spans="1:11">
      <c r="A11" s="803"/>
      <c r="B11" s="803"/>
      <c r="C11" s="803"/>
      <c r="D11" s="803"/>
      <c r="E11" s="803"/>
      <c r="F11" s="803"/>
      <c r="G11" s="803"/>
      <c r="H11" s="803"/>
      <c r="I11" s="803"/>
      <c r="J11" s="803"/>
    </row>
    <row r="12" spans="1:11" ht="12.75" customHeight="1">
      <c r="A12" s="783" t="s">
        <v>123</v>
      </c>
      <c r="B12" s="784"/>
      <c r="C12" s="794" t="s">
        <v>304</v>
      </c>
      <c r="D12" s="792" t="s">
        <v>301</v>
      </c>
      <c r="E12" s="792" t="s">
        <v>124</v>
      </c>
      <c r="F12" s="792" t="s">
        <v>125</v>
      </c>
      <c r="G12" s="792" t="s">
        <v>302</v>
      </c>
      <c r="H12" s="792" t="s">
        <v>303</v>
      </c>
      <c r="I12" s="792" t="s">
        <v>124</v>
      </c>
      <c r="J12" s="790" t="s">
        <v>305</v>
      </c>
      <c r="K12" s="187" t="s">
        <v>1</v>
      </c>
    </row>
    <row r="13" spans="1:11" ht="12.75" customHeight="1">
      <c r="A13" s="785"/>
      <c r="B13" s="786"/>
      <c r="C13" s="795"/>
      <c r="D13" s="793"/>
      <c r="E13" s="793"/>
      <c r="F13" s="793"/>
      <c r="G13" s="793"/>
      <c r="H13" s="793"/>
      <c r="I13" s="793"/>
      <c r="J13" s="791"/>
      <c r="K13" s="187" t="s">
        <v>1</v>
      </c>
    </row>
    <row r="14" spans="1:11">
      <c r="A14" s="293" t="s">
        <v>126</v>
      </c>
      <c r="B14" s="285"/>
      <c r="C14" s="312"/>
      <c r="D14" s="312"/>
      <c r="E14" s="312"/>
      <c r="F14" s="312"/>
      <c r="G14" s="312"/>
      <c r="H14" s="312"/>
      <c r="I14" s="312"/>
      <c r="J14" s="313"/>
      <c r="K14" s="187" t="s">
        <v>1</v>
      </c>
    </row>
    <row r="15" spans="1:11">
      <c r="A15" s="294" t="s">
        <v>127</v>
      </c>
      <c r="B15" s="286" t="s">
        <v>128</v>
      </c>
      <c r="C15" s="314"/>
      <c r="D15" s="314"/>
      <c r="E15" s="314"/>
      <c r="F15" s="314"/>
      <c r="G15" s="314"/>
      <c r="H15" s="314"/>
      <c r="I15" s="314"/>
      <c r="J15" s="315"/>
      <c r="K15" s="187" t="s">
        <v>1</v>
      </c>
    </row>
    <row r="16" spans="1:11">
      <c r="A16" s="295" t="s">
        <v>129</v>
      </c>
      <c r="B16" s="288" t="s">
        <v>192</v>
      </c>
      <c r="C16" s="316"/>
      <c r="D16" s="316"/>
      <c r="E16" s="316"/>
      <c r="F16" s="316"/>
      <c r="G16" s="316"/>
      <c r="H16" s="316"/>
      <c r="I16" s="316"/>
      <c r="J16" s="317"/>
      <c r="K16" s="187" t="s">
        <v>1</v>
      </c>
    </row>
    <row r="17" spans="1:11">
      <c r="A17" s="295" t="s">
        <v>129</v>
      </c>
      <c r="B17" s="288" t="s">
        <v>133</v>
      </c>
      <c r="C17" s="316"/>
      <c r="D17" s="316"/>
      <c r="E17" s="316"/>
      <c r="F17" s="316"/>
      <c r="G17" s="316"/>
      <c r="H17" s="316"/>
      <c r="I17" s="316"/>
      <c r="J17" s="317"/>
      <c r="K17" s="187" t="s">
        <v>1</v>
      </c>
    </row>
    <row r="18" spans="1:11">
      <c r="A18" s="295" t="s">
        <v>135</v>
      </c>
      <c r="B18" s="288" t="s">
        <v>134</v>
      </c>
      <c r="C18" s="316"/>
      <c r="D18" s="316"/>
      <c r="E18" s="316"/>
      <c r="F18" s="316"/>
      <c r="G18" s="316"/>
      <c r="H18" s="316"/>
      <c r="I18" s="316"/>
      <c r="J18" s="317"/>
      <c r="K18" s="187" t="s">
        <v>1</v>
      </c>
    </row>
    <row r="19" spans="1:11">
      <c r="A19" s="295" t="s">
        <v>135</v>
      </c>
      <c r="B19" s="288" t="s">
        <v>193</v>
      </c>
      <c r="C19" s="316"/>
      <c r="D19" s="316"/>
      <c r="E19" s="316"/>
      <c r="F19" s="316"/>
      <c r="G19" s="316"/>
      <c r="H19" s="316"/>
      <c r="I19" s="316"/>
      <c r="J19" s="317"/>
      <c r="K19" s="187" t="s">
        <v>1</v>
      </c>
    </row>
    <row r="20" spans="1:11">
      <c r="A20" s="293" t="s">
        <v>136</v>
      </c>
      <c r="B20" s="285"/>
      <c r="C20" s="312"/>
      <c r="D20" s="312"/>
      <c r="E20" s="312"/>
      <c r="F20" s="312"/>
      <c r="G20" s="312"/>
      <c r="H20" s="312"/>
      <c r="I20" s="312"/>
      <c r="J20" s="313"/>
      <c r="K20" s="187" t="s">
        <v>1</v>
      </c>
    </row>
    <row r="21" spans="1:11">
      <c r="A21" s="295" t="s">
        <v>137</v>
      </c>
      <c r="B21" s="288" t="s">
        <v>138</v>
      </c>
      <c r="C21" s="316"/>
      <c r="D21" s="316"/>
      <c r="E21" s="316"/>
      <c r="F21" s="316"/>
      <c r="G21" s="316"/>
      <c r="H21" s="316"/>
      <c r="I21" s="316"/>
      <c r="J21" s="317"/>
      <c r="K21" s="187" t="s">
        <v>1</v>
      </c>
    </row>
    <row r="22" spans="1:11">
      <c r="A22" s="295" t="s">
        <v>194</v>
      </c>
      <c r="B22" s="288" t="s">
        <v>139</v>
      </c>
      <c r="C22" s="316"/>
      <c r="D22" s="316"/>
      <c r="E22" s="316"/>
      <c r="F22" s="316"/>
      <c r="G22" s="316"/>
      <c r="H22" s="316"/>
      <c r="I22" s="316"/>
      <c r="J22" s="317"/>
      <c r="K22" s="187" t="s">
        <v>1</v>
      </c>
    </row>
    <row r="23" spans="1:11">
      <c r="A23" s="295" t="s">
        <v>195</v>
      </c>
      <c r="B23" s="288" t="s">
        <v>196</v>
      </c>
      <c r="C23" s="316"/>
      <c r="D23" s="316"/>
      <c r="E23" s="316"/>
      <c r="F23" s="316"/>
      <c r="G23" s="316"/>
      <c r="H23" s="316"/>
      <c r="I23" s="316"/>
      <c r="J23" s="317"/>
      <c r="K23" s="187" t="s">
        <v>1</v>
      </c>
    </row>
    <row r="24" spans="1:11">
      <c r="A24" s="287">
        <v>23.2</v>
      </c>
      <c r="B24" s="288" t="s">
        <v>197</v>
      </c>
      <c r="C24" s="316"/>
      <c r="D24" s="316"/>
      <c r="E24" s="316"/>
      <c r="F24" s="316"/>
      <c r="G24" s="316"/>
      <c r="H24" s="316"/>
      <c r="I24" s="316"/>
      <c r="J24" s="317"/>
      <c r="K24" s="187" t="s">
        <v>1</v>
      </c>
    </row>
    <row r="25" spans="1:11">
      <c r="A25" s="295" t="s">
        <v>142</v>
      </c>
      <c r="B25" s="288" t="s">
        <v>143</v>
      </c>
      <c r="C25" s="316"/>
      <c r="D25" s="316"/>
      <c r="E25" s="316"/>
      <c r="F25" s="316"/>
      <c r="G25" s="316"/>
      <c r="H25" s="316"/>
      <c r="I25" s="316"/>
      <c r="J25" s="317"/>
      <c r="K25" s="187" t="s">
        <v>1</v>
      </c>
    </row>
    <row r="26" spans="1:11">
      <c r="A26" s="295" t="s">
        <v>142</v>
      </c>
      <c r="B26" s="288" t="s">
        <v>144</v>
      </c>
      <c r="C26" s="316"/>
      <c r="D26" s="316"/>
      <c r="E26" s="316"/>
      <c r="F26" s="316"/>
      <c r="G26" s="316"/>
      <c r="H26" s="316"/>
      <c r="I26" s="316"/>
      <c r="J26" s="317"/>
      <c r="K26" s="187" t="s">
        <v>1</v>
      </c>
    </row>
    <row r="27" spans="1:11">
      <c r="A27" s="295" t="s">
        <v>142</v>
      </c>
      <c r="B27" s="288" t="s">
        <v>145</v>
      </c>
      <c r="C27" s="316"/>
      <c r="D27" s="316"/>
      <c r="E27" s="316"/>
      <c r="F27" s="316"/>
      <c r="G27" s="316"/>
      <c r="H27" s="316"/>
      <c r="I27" s="316"/>
      <c r="J27" s="317"/>
      <c r="K27" s="187" t="s">
        <v>1</v>
      </c>
    </row>
    <row r="28" spans="1:11">
      <c r="A28" s="295" t="s">
        <v>142</v>
      </c>
      <c r="B28" s="288" t="s">
        <v>198</v>
      </c>
      <c r="C28" s="316"/>
      <c r="D28" s="316"/>
      <c r="E28" s="316"/>
      <c r="F28" s="316"/>
      <c r="G28" s="316"/>
      <c r="H28" s="316"/>
      <c r="I28" s="319"/>
      <c r="J28" s="317"/>
      <c r="K28" s="187" t="s">
        <v>1</v>
      </c>
    </row>
    <row r="29" spans="1:11">
      <c r="A29" s="295" t="s">
        <v>142</v>
      </c>
      <c r="B29" s="288" t="s">
        <v>199</v>
      </c>
      <c r="C29" s="316"/>
      <c r="D29" s="316"/>
      <c r="E29" s="316"/>
      <c r="F29" s="316"/>
      <c r="G29" s="316"/>
      <c r="H29" s="316"/>
      <c r="I29" s="319"/>
      <c r="J29" s="317"/>
      <c r="K29" s="187" t="s">
        <v>1</v>
      </c>
    </row>
    <row r="30" spans="1:11">
      <c r="A30" s="295" t="s">
        <v>200</v>
      </c>
      <c r="B30" s="288" t="s">
        <v>201</v>
      </c>
      <c r="C30" s="316"/>
      <c r="D30" s="316"/>
      <c r="E30" s="316"/>
      <c r="F30" s="316"/>
      <c r="G30" s="316"/>
      <c r="H30" s="316"/>
      <c r="I30" s="316"/>
      <c r="J30" s="317"/>
      <c r="K30" s="187" t="s">
        <v>1</v>
      </c>
    </row>
    <row r="31" spans="1:11">
      <c r="A31" s="287">
        <v>25.3</v>
      </c>
      <c r="B31" s="288" t="s">
        <v>146</v>
      </c>
      <c r="C31" s="316"/>
      <c r="D31" s="316"/>
      <c r="E31" s="316"/>
      <c r="F31" s="316"/>
      <c r="G31" s="316"/>
      <c r="H31" s="316"/>
      <c r="I31" s="316"/>
      <c r="J31" s="317"/>
      <c r="K31" s="187" t="s">
        <v>1</v>
      </c>
    </row>
    <row r="32" spans="1:11">
      <c r="A32" s="287">
        <v>25.3</v>
      </c>
      <c r="B32" s="288" t="s">
        <v>147</v>
      </c>
      <c r="C32" s="316"/>
      <c r="D32" s="316"/>
      <c r="E32" s="316"/>
      <c r="F32" s="316"/>
      <c r="G32" s="316"/>
      <c r="H32" s="316"/>
      <c r="I32" s="316"/>
      <c r="J32" s="317"/>
      <c r="K32" s="187" t="s">
        <v>1</v>
      </c>
    </row>
    <row r="33" spans="1:11">
      <c r="A33" s="287">
        <v>25.3</v>
      </c>
      <c r="B33" s="288" t="s">
        <v>148</v>
      </c>
      <c r="C33" s="316"/>
      <c r="D33" s="316"/>
      <c r="E33" s="316"/>
      <c r="F33" s="316"/>
      <c r="G33" s="316"/>
      <c r="H33" s="316"/>
      <c r="I33" s="316"/>
      <c r="J33" s="317"/>
      <c r="K33" s="187" t="s">
        <v>1</v>
      </c>
    </row>
    <row r="34" spans="1:11">
      <c r="A34" s="287">
        <v>25.3</v>
      </c>
      <c r="B34" s="288" t="s">
        <v>149</v>
      </c>
      <c r="C34" s="316"/>
      <c r="D34" s="316"/>
      <c r="E34" s="316"/>
      <c r="F34" s="316"/>
      <c r="G34" s="316"/>
      <c r="H34" s="316"/>
      <c r="I34" s="316"/>
      <c r="J34" s="317"/>
      <c r="K34" s="187" t="s">
        <v>1</v>
      </c>
    </row>
    <row r="35" spans="1:11">
      <c r="A35" s="287">
        <v>25.3</v>
      </c>
      <c r="B35" s="288" t="s">
        <v>150</v>
      </c>
      <c r="C35" s="316"/>
      <c r="D35" s="316"/>
      <c r="E35" s="316"/>
      <c r="F35" s="316"/>
      <c r="G35" s="316"/>
      <c r="H35" s="316"/>
      <c r="I35" s="316"/>
      <c r="J35" s="317"/>
      <c r="K35" s="187" t="s">
        <v>1</v>
      </c>
    </row>
    <row r="36" spans="1:11">
      <c r="A36" s="295" t="s">
        <v>155</v>
      </c>
      <c r="B36" s="288" t="s">
        <v>156</v>
      </c>
      <c r="C36" s="316"/>
      <c r="D36" s="316"/>
      <c r="E36" s="316"/>
      <c r="F36" s="316"/>
      <c r="G36" s="316"/>
      <c r="H36" s="316"/>
      <c r="I36" s="316"/>
      <c r="J36" s="317"/>
      <c r="K36" s="187" t="s">
        <v>1</v>
      </c>
    </row>
    <row r="37" spans="1:11">
      <c r="A37" s="287">
        <v>25.3</v>
      </c>
      <c r="B37" s="288" t="s">
        <v>203</v>
      </c>
      <c r="C37" s="316"/>
      <c r="D37" s="316"/>
      <c r="E37" s="316"/>
      <c r="F37" s="316"/>
      <c r="G37" s="316"/>
      <c r="H37" s="316"/>
      <c r="I37" s="316"/>
      <c r="J37" s="317"/>
      <c r="K37" s="187" t="s">
        <v>1</v>
      </c>
    </row>
    <row r="38" spans="1:11">
      <c r="A38" s="295" t="s">
        <v>151</v>
      </c>
      <c r="B38" s="288" t="s">
        <v>157</v>
      </c>
      <c r="C38" s="316"/>
      <c r="D38" s="316"/>
      <c r="E38" s="316"/>
      <c r="F38" s="316"/>
      <c r="G38" s="316"/>
      <c r="H38" s="316"/>
      <c r="I38" s="316"/>
      <c r="J38" s="317"/>
      <c r="K38" s="187" t="s">
        <v>1</v>
      </c>
    </row>
    <row r="39" spans="1:11">
      <c r="A39" s="417" t="s">
        <v>158</v>
      </c>
      <c r="B39" s="416" t="s">
        <v>159</v>
      </c>
      <c r="C39" s="321"/>
      <c r="D39" s="321"/>
      <c r="E39" s="321"/>
      <c r="F39" s="321"/>
      <c r="G39" s="321"/>
      <c r="H39" s="321"/>
      <c r="I39" s="321"/>
      <c r="J39" s="322"/>
      <c r="K39" s="187" t="s">
        <v>1</v>
      </c>
    </row>
    <row r="40" spans="1:11">
      <c r="A40" s="293" t="s">
        <v>165</v>
      </c>
      <c r="B40" s="285"/>
      <c r="C40" s="312"/>
      <c r="D40" s="312"/>
      <c r="E40" s="312"/>
      <c r="F40" s="312"/>
      <c r="G40" s="312"/>
      <c r="H40" s="312"/>
      <c r="I40" s="312"/>
      <c r="J40" s="313"/>
      <c r="K40" s="187" t="s">
        <v>1</v>
      </c>
    </row>
    <row r="41" spans="1:11">
      <c r="A41" s="295" t="s">
        <v>166</v>
      </c>
      <c r="B41" s="288" t="s">
        <v>204</v>
      </c>
      <c r="C41" s="316"/>
      <c r="D41" s="316"/>
      <c r="E41" s="316"/>
      <c r="F41" s="316"/>
      <c r="G41" s="316"/>
      <c r="H41" s="316"/>
      <c r="I41" s="316"/>
      <c r="J41" s="317"/>
      <c r="K41" s="187" t="s">
        <v>1</v>
      </c>
    </row>
    <row r="42" spans="1:11">
      <c r="A42" s="291" t="s">
        <v>166</v>
      </c>
      <c r="B42" s="290" t="s">
        <v>171</v>
      </c>
      <c r="C42" s="316"/>
      <c r="D42" s="316"/>
      <c r="E42" s="316"/>
      <c r="F42" s="316"/>
      <c r="G42" s="316"/>
      <c r="H42" s="316"/>
      <c r="I42" s="316"/>
      <c r="J42" s="317"/>
      <c r="K42" s="187" t="s">
        <v>1</v>
      </c>
    </row>
    <row r="43" spans="1:11">
      <c r="A43" s="291" t="s">
        <v>166</v>
      </c>
      <c r="B43" s="290" t="s">
        <v>172</v>
      </c>
      <c r="C43" s="316"/>
      <c r="D43" s="316"/>
      <c r="E43" s="316"/>
      <c r="F43" s="316"/>
      <c r="G43" s="316"/>
      <c r="H43" s="316"/>
      <c r="I43" s="316"/>
      <c r="J43" s="317"/>
      <c r="K43" s="187" t="s">
        <v>1</v>
      </c>
    </row>
    <row r="44" spans="1:11">
      <c r="A44" s="291" t="s">
        <v>166</v>
      </c>
      <c r="B44" s="290" t="s">
        <v>173</v>
      </c>
      <c r="C44" s="316"/>
      <c r="D44" s="316"/>
      <c r="E44" s="316"/>
      <c r="F44" s="316"/>
      <c r="G44" s="316"/>
      <c r="H44" s="316"/>
      <c r="I44" s="316"/>
      <c r="J44" s="317"/>
      <c r="K44" s="187" t="s">
        <v>1</v>
      </c>
    </row>
    <row r="45" spans="1:11">
      <c r="A45" s="291" t="s">
        <v>166</v>
      </c>
      <c r="B45" s="290" t="s">
        <v>174</v>
      </c>
      <c r="C45" s="316"/>
      <c r="D45" s="316"/>
      <c r="E45" s="316"/>
      <c r="F45" s="316"/>
      <c r="G45" s="316"/>
      <c r="H45" s="316"/>
      <c r="I45" s="316"/>
      <c r="J45" s="317"/>
      <c r="K45" s="187" t="s">
        <v>1</v>
      </c>
    </row>
    <row r="46" spans="1:11">
      <c r="A46" s="291" t="s">
        <v>166</v>
      </c>
      <c r="B46" s="290" t="s">
        <v>175</v>
      </c>
      <c r="C46" s="316"/>
      <c r="D46" s="316"/>
      <c r="E46" s="316"/>
      <c r="F46" s="316"/>
      <c r="G46" s="316"/>
      <c r="H46" s="316"/>
      <c r="I46" s="316"/>
      <c r="J46" s="317"/>
      <c r="K46" s="187" t="s">
        <v>1</v>
      </c>
    </row>
    <row r="47" spans="1:11">
      <c r="A47" s="289">
        <v>31</v>
      </c>
      <c r="B47" s="288" t="s">
        <v>176</v>
      </c>
      <c r="C47" s="316"/>
      <c r="D47" s="316"/>
      <c r="E47" s="318"/>
      <c r="F47" s="318"/>
      <c r="G47" s="316"/>
      <c r="H47" s="316"/>
      <c r="I47" s="316"/>
      <c r="J47" s="317"/>
      <c r="K47" s="187" t="s">
        <v>1</v>
      </c>
    </row>
    <row r="48" spans="1:11">
      <c r="A48" s="295" t="s">
        <v>206</v>
      </c>
      <c r="B48" s="288" t="s">
        <v>207</v>
      </c>
      <c r="C48" s="316"/>
      <c r="D48" s="316"/>
      <c r="E48" s="318"/>
      <c r="F48" s="318"/>
      <c r="G48" s="316"/>
      <c r="H48" s="316"/>
      <c r="I48" s="316"/>
      <c r="J48" s="317"/>
      <c r="K48" s="187" t="s">
        <v>1</v>
      </c>
    </row>
    <row r="49" spans="1:18">
      <c r="A49" s="293" t="s">
        <v>178</v>
      </c>
      <c r="B49" s="285"/>
      <c r="C49" s="312"/>
      <c r="D49" s="312"/>
      <c r="E49" s="312"/>
      <c r="F49" s="312"/>
      <c r="G49" s="312"/>
      <c r="H49" s="312"/>
      <c r="I49" s="312"/>
      <c r="J49" s="313"/>
      <c r="K49" s="187" t="s">
        <v>1</v>
      </c>
    </row>
    <row r="50" spans="1:18">
      <c r="A50" s="296" t="s">
        <v>179</v>
      </c>
      <c r="B50" s="292" t="s">
        <v>214</v>
      </c>
      <c r="C50" s="318"/>
      <c r="D50" s="318"/>
      <c r="E50" s="318"/>
      <c r="F50" s="318"/>
      <c r="G50" s="318"/>
      <c r="H50" s="318"/>
      <c r="I50" s="318"/>
      <c r="J50" s="320"/>
      <c r="K50" s="187" t="s">
        <v>1</v>
      </c>
    </row>
    <row r="51" spans="1:18" s="210" customFormat="1">
      <c r="A51" s="297" t="s">
        <v>179</v>
      </c>
      <c r="B51" s="298" t="s">
        <v>185</v>
      </c>
      <c r="C51" s="321"/>
      <c r="D51" s="321"/>
      <c r="E51" s="321"/>
      <c r="F51" s="321"/>
      <c r="G51" s="321"/>
      <c r="H51" s="321"/>
      <c r="I51" s="321"/>
      <c r="J51" s="322"/>
      <c r="K51" s="187" t="s">
        <v>1</v>
      </c>
    </row>
    <row r="52" spans="1:18">
      <c r="A52" s="310"/>
      <c r="B52" s="311" t="s">
        <v>186</v>
      </c>
      <c r="C52" s="323"/>
      <c r="D52" s="323"/>
      <c r="E52" s="323"/>
      <c r="F52" s="323"/>
      <c r="G52" s="323"/>
      <c r="H52" s="323"/>
      <c r="I52" s="323"/>
      <c r="J52" s="324"/>
      <c r="K52" s="191" t="s">
        <v>23</v>
      </c>
    </row>
    <row r="53" spans="1:18">
      <c r="A53" s="282"/>
      <c r="B53" s="282"/>
      <c r="C53" s="325"/>
      <c r="D53" s="325"/>
      <c r="E53" s="325"/>
      <c r="F53" s="325"/>
      <c r="G53" s="325"/>
      <c r="H53" s="325"/>
      <c r="I53" s="325"/>
      <c r="J53" s="325"/>
    </row>
    <row r="55" spans="1:18" ht="18.75">
      <c r="A55" s="787" t="s">
        <v>271</v>
      </c>
      <c r="B55" s="808"/>
      <c r="C55" s="808"/>
      <c r="D55" s="808"/>
      <c r="E55" s="808"/>
      <c r="F55" s="808"/>
      <c r="G55" s="808"/>
      <c r="H55" s="808"/>
      <c r="I55" s="808"/>
      <c r="J55" s="808"/>
      <c r="K55" s="211"/>
      <c r="L55" s="211"/>
      <c r="M55" s="211"/>
      <c r="N55" s="211"/>
      <c r="O55" s="211"/>
      <c r="P55" s="211"/>
      <c r="Q55" s="211"/>
      <c r="R55" s="211"/>
    </row>
    <row r="56" spans="1:18" ht="9.75" customHeight="1">
      <c r="A56" s="788" t="s">
        <v>187</v>
      </c>
      <c r="B56" s="809"/>
      <c r="C56" s="809"/>
      <c r="D56" s="809"/>
      <c r="E56" s="809"/>
      <c r="F56" s="809"/>
      <c r="G56" s="809"/>
      <c r="H56" s="809"/>
      <c r="I56" s="809"/>
      <c r="J56" s="809"/>
      <c r="K56" s="198"/>
      <c r="L56" s="198"/>
      <c r="M56" s="198"/>
      <c r="N56" s="198"/>
      <c r="O56" s="198"/>
      <c r="P56" s="198"/>
      <c r="Q56" s="198"/>
      <c r="R56" s="198"/>
    </row>
    <row r="57" spans="1:18" ht="11.25" customHeight="1">
      <c r="A57" s="193"/>
      <c r="B57" s="192"/>
      <c r="C57" s="192"/>
      <c r="D57" s="192"/>
      <c r="E57" s="192"/>
      <c r="F57" s="192"/>
      <c r="G57" s="192"/>
      <c r="H57" s="192"/>
      <c r="I57" s="192"/>
      <c r="J57" s="192"/>
      <c r="K57" s="211"/>
      <c r="L57" s="211"/>
      <c r="M57" s="211"/>
      <c r="N57" s="211"/>
      <c r="O57" s="211"/>
      <c r="P57" s="211"/>
      <c r="Q57" s="211"/>
      <c r="R57" s="211"/>
    </row>
    <row r="58" spans="1:18" ht="14.25" customHeight="1">
      <c r="A58" s="789" t="s">
        <v>188</v>
      </c>
      <c r="B58" s="810"/>
      <c r="C58" s="810"/>
      <c r="D58" s="810"/>
      <c r="E58" s="810"/>
      <c r="F58" s="810"/>
      <c r="G58" s="810"/>
      <c r="H58" s="810"/>
      <c r="I58" s="810"/>
      <c r="J58" s="810"/>
      <c r="K58" s="39"/>
      <c r="L58" s="39"/>
      <c r="M58" s="39"/>
      <c r="N58" s="39"/>
      <c r="O58" s="39"/>
      <c r="P58" s="39"/>
      <c r="Q58" s="39"/>
      <c r="R58" s="39"/>
    </row>
    <row r="59" spans="1:18" ht="16.5" customHeight="1">
      <c r="A59" s="195"/>
      <c r="B59" s="196"/>
      <c r="C59" s="196"/>
      <c r="D59" s="196"/>
      <c r="E59" s="196"/>
      <c r="F59" s="196"/>
      <c r="G59" s="196"/>
      <c r="H59" s="196"/>
      <c r="I59" s="196"/>
      <c r="J59" s="196"/>
      <c r="K59" s="212"/>
      <c r="L59" s="212"/>
      <c r="M59" s="212"/>
      <c r="N59" s="212"/>
      <c r="O59" s="212"/>
      <c r="P59" s="212"/>
      <c r="Q59" s="212"/>
      <c r="R59" s="212"/>
    </row>
    <row r="60" spans="1:18" ht="16.5" customHeight="1">
      <c r="A60" s="781" t="s">
        <v>189</v>
      </c>
      <c r="B60" s="807"/>
      <c r="C60" s="807"/>
      <c r="D60" s="807"/>
      <c r="E60" s="807"/>
      <c r="F60" s="807"/>
      <c r="G60" s="807"/>
      <c r="H60" s="807"/>
      <c r="I60" s="807"/>
      <c r="J60" s="807"/>
      <c r="K60" s="39"/>
      <c r="L60" s="39"/>
      <c r="M60" s="39"/>
      <c r="N60" s="39"/>
      <c r="O60" s="39"/>
      <c r="P60" s="39"/>
      <c r="Q60" s="39"/>
      <c r="R60" s="39"/>
    </row>
    <row r="61" spans="1:18" ht="26.25" customHeight="1"/>
  </sheetData>
  <mergeCells count="24">
    <mergeCell ref="A60:J60"/>
    <mergeCell ref="A12:B13"/>
    <mergeCell ref="A55:J55"/>
    <mergeCell ref="A56:J56"/>
    <mergeCell ref="A58:J58"/>
    <mergeCell ref="J12:J13"/>
    <mergeCell ref="A5:J5"/>
    <mergeCell ref="A6:J6"/>
    <mergeCell ref="A7:J7"/>
    <mergeCell ref="C8:J8"/>
    <mergeCell ref="A1:J1"/>
    <mergeCell ref="A2:J2"/>
    <mergeCell ref="A3:J3"/>
    <mergeCell ref="A4:J4"/>
    <mergeCell ref="C9:J9"/>
    <mergeCell ref="C10:J10"/>
    <mergeCell ref="A11:J11"/>
    <mergeCell ref="D12:D13"/>
    <mergeCell ref="E12:E13"/>
    <mergeCell ref="F12:F13"/>
    <mergeCell ref="G12:G13"/>
    <mergeCell ref="C12:C13"/>
    <mergeCell ref="H12:H13"/>
    <mergeCell ref="I12:I13"/>
  </mergeCells>
  <phoneticPr fontId="36"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3.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ColWidth="8.88671875" defaultRowHeight="12.75"/>
  <cols>
    <col min="1" max="1" width="10.6640625" style="188" customWidth="1"/>
    <col min="2" max="2" width="38.33203125" style="188" customWidth="1"/>
    <col min="3" max="3" width="9.5546875" style="190" customWidth="1"/>
    <col min="4" max="8" width="9.88671875" style="190" customWidth="1"/>
    <col min="9" max="16384" width="8.88671875" style="188"/>
  </cols>
  <sheetData>
    <row r="1" spans="1:10" ht="15.75">
      <c r="A1" s="800" t="s">
        <v>118</v>
      </c>
      <c r="B1" s="800"/>
      <c r="C1" s="800"/>
      <c r="D1" s="800"/>
      <c r="E1" s="800"/>
      <c r="F1" s="800"/>
      <c r="G1" s="800"/>
      <c r="H1" s="800"/>
      <c r="I1" s="213" t="s">
        <v>1</v>
      </c>
      <c r="J1" s="186"/>
    </row>
    <row r="2" spans="1:10" ht="15.75">
      <c r="A2" s="799"/>
      <c r="B2" s="799"/>
      <c r="C2" s="799"/>
      <c r="D2" s="799"/>
      <c r="E2" s="799"/>
      <c r="F2" s="799"/>
      <c r="G2" s="799"/>
      <c r="H2" s="799"/>
      <c r="I2" s="186"/>
      <c r="J2" s="186"/>
    </row>
    <row r="3" spans="1:10" ht="15.75">
      <c r="A3" s="801" t="s">
        <v>217</v>
      </c>
      <c r="B3" s="801"/>
      <c r="C3" s="801"/>
      <c r="D3" s="801"/>
      <c r="E3" s="801"/>
      <c r="F3" s="801"/>
      <c r="G3" s="801"/>
      <c r="H3" s="801"/>
      <c r="I3" s="213" t="s">
        <v>1</v>
      </c>
      <c r="J3" s="189"/>
    </row>
    <row r="4" spans="1:10" ht="15.75">
      <c r="A4" s="801" t="s">
        <v>258</v>
      </c>
      <c r="B4" s="801"/>
      <c r="C4" s="801"/>
      <c r="D4" s="801"/>
      <c r="E4" s="801"/>
      <c r="F4" s="801"/>
      <c r="G4" s="801"/>
      <c r="H4" s="801"/>
      <c r="I4" s="213" t="s">
        <v>1</v>
      </c>
      <c r="J4" s="189"/>
    </row>
    <row r="5" spans="1:10" ht="15.75">
      <c r="A5" s="799" t="s">
        <v>257</v>
      </c>
      <c r="B5" s="799"/>
      <c r="C5" s="799"/>
      <c r="D5" s="799"/>
      <c r="E5" s="799"/>
      <c r="F5" s="799"/>
      <c r="G5" s="799"/>
      <c r="H5" s="799"/>
      <c r="I5" s="213" t="s">
        <v>1</v>
      </c>
      <c r="J5" s="189"/>
    </row>
    <row r="6" spans="1:10" ht="15.75">
      <c r="A6" s="802"/>
      <c r="B6" s="802"/>
      <c r="C6" s="802"/>
      <c r="D6" s="802"/>
      <c r="E6" s="802"/>
      <c r="F6" s="802"/>
      <c r="G6" s="802"/>
      <c r="H6" s="802"/>
    </row>
    <row r="7" spans="1:10">
      <c r="A7" s="796"/>
      <c r="B7" s="796"/>
      <c r="C7" s="796"/>
      <c r="D7" s="796"/>
      <c r="E7" s="796"/>
      <c r="F7" s="796"/>
      <c r="G7" s="796"/>
      <c r="H7" s="796"/>
    </row>
    <row r="8" spans="1:10">
      <c r="A8" s="283" t="s">
        <v>119</v>
      </c>
      <c r="B8" s="282"/>
      <c r="C8" s="798"/>
      <c r="D8" s="798"/>
      <c r="E8" s="798"/>
      <c r="F8" s="798"/>
      <c r="G8" s="798"/>
      <c r="H8" s="798"/>
      <c r="I8" s="213" t="s">
        <v>1</v>
      </c>
    </row>
    <row r="9" spans="1:10">
      <c r="A9" s="283" t="s">
        <v>120</v>
      </c>
      <c r="B9" s="284" t="s">
        <v>190</v>
      </c>
      <c r="C9" s="798"/>
      <c r="D9" s="798"/>
      <c r="E9" s="798"/>
      <c r="F9" s="798"/>
      <c r="G9" s="798"/>
      <c r="H9" s="798"/>
      <c r="I9" s="213" t="s">
        <v>1</v>
      </c>
    </row>
    <row r="10" spans="1:10">
      <c r="A10" s="283" t="s">
        <v>121</v>
      </c>
      <c r="B10" s="284" t="s">
        <v>215</v>
      </c>
      <c r="C10" s="798"/>
      <c r="D10" s="798"/>
      <c r="E10" s="798"/>
      <c r="F10" s="798"/>
      <c r="G10" s="798"/>
      <c r="H10" s="798"/>
      <c r="I10" s="213" t="s">
        <v>1</v>
      </c>
    </row>
    <row r="11" spans="1:10">
      <c r="A11" s="803"/>
      <c r="B11" s="803"/>
      <c r="C11" s="803"/>
      <c r="D11" s="803"/>
      <c r="E11" s="803"/>
      <c r="F11" s="803"/>
      <c r="G11" s="803"/>
      <c r="H11" s="803"/>
    </row>
    <row r="12" spans="1:10" ht="12.75" customHeight="1">
      <c r="A12" s="783" t="s">
        <v>123</v>
      </c>
      <c r="B12" s="784"/>
      <c r="C12" s="794" t="s">
        <v>308</v>
      </c>
      <c r="D12" s="792" t="s">
        <v>301</v>
      </c>
      <c r="E12" s="792" t="s">
        <v>124</v>
      </c>
      <c r="F12" s="792" t="s">
        <v>125</v>
      </c>
      <c r="G12" s="792" t="s">
        <v>302</v>
      </c>
      <c r="H12" s="790" t="s">
        <v>309</v>
      </c>
      <c r="I12" s="213" t="s">
        <v>1</v>
      </c>
    </row>
    <row r="13" spans="1:10" ht="12.75" customHeight="1">
      <c r="A13" s="785"/>
      <c r="B13" s="786"/>
      <c r="C13" s="795"/>
      <c r="D13" s="793"/>
      <c r="E13" s="793"/>
      <c r="F13" s="793"/>
      <c r="G13" s="793"/>
      <c r="H13" s="791"/>
      <c r="I13" s="213" t="s">
        <v>1</v>
      </c>
    </row>
    <row r="14" spans="1:10">
      <c r="A14" s="293" t="s">
        <v>126</v>
      </c>
      <c r="B14" s="285"/>
      <c r="C14" s="312"/>
      <c r="D14" s="312"/>
      <c r="E14" s="312"/>
      <c r="F14" s="312"/>
      <c r="G14" s="312"/>
      <c r="H14" s="313"/>
      <c r="I14" s="213" t="s">
        <v>1</v>
      </c>
    </row>
    <row r="15" spans="1:10">
      <c r="A15" s="294" t="s">
        <v>127</v>
      </c>
      <c r="B15" s="286" t="s">
        <v>128</v>
      </c>
      <c r="C15" s="314"/>
      <c r="D15" s="314"/>
      <c r="E15" s="314"/>
      <c r="F15" s="314"/>
      <c r="G15" s="314"/>
      <c r="H15" s="315"/>
      <c r="I15" s="213" t="s">
        <v>1</v>
      </c>
    </row>
    <row r="16" spans="1:10">
      <c r="A16" s="295" t="s">
        <v>129</v>
      </c>
      <c r="B16" s="288" t="s">
        <v>192</v>
      </c>
      <c r="C16" s="316"/>
      <c r="D16" s="316"/>
      <c r="E16" s="316"/>
      <c r="F16" s="316"/>
      <c r="G16" s="316"/>
      <c r="H16" s="317"/>
      <c r="I16" s="213" t="s">
        <v>1</v>
      </c>
    </row>
    <row r="17" spans="1:9">
      <c r="A17" s="295" t="s">
        <v>129</v>
      </c>
      <c r="B17" s="288" t="s">
        <v>133</v>
      </c>
      <c r="C17" s="316"/>
      <c r="D17" s="316"/>
      <c r="E17" s="316"/>
      <c r="F17" s="316"/>
      <c r="G17" s="316"/>
      <c r="H17" s="317"/>
      <c r="I17" s="213" t="s">
        <v>1</v>
      </c>
    </row>
    <row r="18" spans="1:9">
      <c r="A18" s="295" t="s">
        <v>135</v>
      </c>
      <c r="B18" s="288" t="s">
        <v>134</v>
      </c>
      <c r="C18" s="316"/>
      <c r="D18" s="316"/>
      <c r="E18" s="316"/>
      <c r="F18" s="316"/>
      <c r="G18" s="316"/>
      <c r="H18" s="317"/>
      <c r="I18" s="213" t="s">
        <v>1</v>
      </c>
    </row>
    <row r="19" spans="1:9">
      <c r="A19" s="295" t="s">
        <v>135</v>
      </c>
      <c r="B19" s="288" t="s">
        <v>193</v>
      </c>
      <c r="C19" s="316"/>
      <c r="D19" s="316"/>
      <c r="E19" s="316"/>
      <c r="F19" s="316"/>
      <c r="G19" s="316"/>
      <c r="H19" s="317"/>
      <c r="I19" s="213" t="s">
        <v>1</v>
      </c>
    </row>
    <row r="20" spans="1:9">
      <c r="A20" s="293" t="s">
        <v>136</v>
      </c>
      <c r="B20" s="285"/>
      <c r="C20" s="312"/>
      <c r="D20" s="312"/>
      <c r="E20" s="312"/>
      <c r="F20" s="312"/>
      <c r="G20" s="312"/>
      <c r="H20" s="313"/>
      <c r="I20" s="213" t="s">
        <v>1</v>
      </c>
    </row>
    <row r="21" spans="1:9">
      <c r="A21" s="295" t="s">
        <v>137</v>
      </c>
      <c r="B21" s="288" t="s">
        <v>138</v>
      </c>
      <c r="C21" s="316"/>
      <c r="D21" s="316"/>
      <c r="E21" s="316"/>
      <c r="F21" s="316"/>
      <c r="G21" s="316"/>
      <c r="H21" s="317"/>
      <c r="I21" s="213" t="s">
        <v>1</v>
      </c>
    </row>
    <row r="22" spans="1:9">
      <c r="A22" s="289">
        <v>22</v>
      </c>
      <c r="B22" s="288" t="s">
        <v>139</v>
      </c>
      <c r="C22" s="316"/>
      <c r="D22" s="316"/>
      <c r="E22" s="316"/>
      <c r="F22" s="316"/>
      <c r="G22" s="316"/>
      <c r="H22" s="317"/>
      <c r="I22" s="213" t="s">
        <v>1</v>
      </c>
    </row>
    <row r="23" spans="1:9">
      <c r="A23" s="295" t="s">
        <v>195</v>
      </c>
      <c r="B23" s="288" t="s">
        <v>196</v>
      </c>
      <c r="C23" s="316"/>
      <c r="D23" s="316"/>
      <c r="E23" s="316"/>
      <c r="F23" s="316"/>
      <c r="G23" s="316"/>
      <c r="H23" s="317"/>
      <c r="I23" s="213" t="s">
        <v>1</v>
      </c>
    </row>
    <row r="24" spans="1:9">
      <c r="A24" s="287">
        <v>23.2</v>
      </c>
      <c r="B24" s="288" t="s">
        <v>197</v>
      </c>
      <c r="C24" s="316"/>
      <c r="D24" s="316"/>
      <c r="E24" s="316"/>
      <c r="F24" s="316"/>
      <c r="G24" s="316"/>
      <c r="H24" s="317"/>
      <c r="I24" s="213" t="s">
        <v>1</v>
      </c>
    </row>
    <row r="25" spans="1:9">
      <c r="A25" s="295" t="s">
        <v>142</v>
      </c>
      <c r="B25" s="288" t="s">
        <v>143</v>
      </c>
      <c r="C25" s="316"/>
      <c r="D25" s="316"/>
      <c r="E25" s="316"/>
      <c r="F25" s="316"/>
      <c r="G25" s="316"/>
      <c r="H25" s="317"/>
      <c r="I25" s="213" t="s">
        <v>1</v>
      </c>
    </row>
    <row r="26" spans="1:9">
      <c r="A26" s="295" t="s">
        <v>142</v>
      </c>
      <c r="B26" s="288" t="s">
        <v>144</v>
      </c>
      <c r="C26" s="316"/>
      <c r="D26" s="316"/>
      <c r="E26" s="316"/>
      <c r="F26" s="316"/>
      <c r="G26" s="316"/>
      <c r="H26" s="317"/>
      <c r="I26" s="213" t="s">
        <v>1</v>
      </c>
    </row>
    <row r="27" spans="1:9">
      <c r="A27" s="295" t="s">
        <v>142</v>
      </c>
      <c r="B27" s="288" t="s">
        <v>145</v>
      </c>
      <c r="C27" s="316"/>
      <c r="D27" s="316"/>
      <c r="E27" s="316"/>
      <c r="F27" s="316"/>
      <c r="G27" s="316"/>
      <c r="H27" s="317"/>
      <c r="I27" s="213" t="s">
        <v>1</v>
      </c>
    </row>
    <row r="28" spans="1:9">
      <c r="A28" s="295" t="s">
        <v>142</v>
      </c>
      <c r="B28" s="288" t="s">
        <v>198</v>
      </c>
      <c r="C28" s="316"/>
      <c r="D28" s="316"/>
      <c r="E28" s="316"/>
      <c r="F28" s="316"/>
      <c r="G28" s="316"/>
      <c r="H28" s="317"/>
      <c r="I28" s="213" t="s">
        <v>1</v>
      </c>
    </row>
    <row r="29" spans="1:9">
      <c r="A29" s="295" t="s">
        <v>142</v>
      </c>
      <c r="B29" s="288" t="s">
        <v>199</v>
      </c>
      <c r="C29" s="316"/>
      <c r="D29" s="316"/>
      <c r="E29" s="316"/>
      <c r="F29" s="316"/>
      <c r="G29" s="316"/>
      <c r="H29" s="317"/>
      <c r="I29" s="213" t="s">
        <v>1</v>
      </c>
    </row>
    <row r="30" spans="1:9">
      <c r="A30" s="295" t="s">
        <v>200</v>
      </c>
      <c r="B30" s="288" t="s">
        <v>201</v>
      </c>
      <c r="C30" s="316"/>
      <c r="D30" s="316"/>
      <c r="E30" s="316"/>
      <c r="F30" s="316"/>
      <c r="G30" s="316"/>
      <c r="H30" s="317"/>
      <c r="I30" s="213" t="s">
        <v>1</v>
      </c>
    </row>
    <row r="31" spans="1:9">
      <c r="A31" s="287">
        <v>25.3</v>
      </c>
      <c r="B31" s="288" t="s">
        <v>146</v>
      </c>
      <c r="C31" s="316"/>
      <c r="D31" s="316"/>
      <c r="E31" s="316"/>
      <c r="F31" s="316"/>
      <c r="G31" s="316"/>
      <c r="H31" s="317"/>
      <c r="I31" s="213" t="s">
        <v>1</v>
      </c>
    </row>
    <row r="32" spans="1:9">
      <c r="A32" s="287">
        <v>25.3</v>
      </c>
      <c r="B32" s="288" t="s">
        <v>147</v>
      </c>
      <c r="C32" s="316"/>
      <c r="D32" s="316"/>
      <c r="E32" s="316"/>
      <c r="F32" s="316"/>
      <c r="G32" s="316"/>
      <c r="H32" s="317"/>
      <c r="I32" s="213" t="s">
        <v>1</v>
      </c>
    </row>
    <row r="33" spans="1:9">
      <c r="A33" s="287">
        <v>25.3</v>
      </c>
      <c r="B33" s="288" t="s">
        <v>148</v>
      </c>
      <c r="C33" s="316"/>
      <c r="D33" s="316"/>
      <c r="E33" s="316"/>
      <c r="F33" s="316"/>
      <c r="G33" s="316"/>
      <c r="H33" s="317"/>
      <c r="I33" s="213" t="s">
        <v>1</v>
      </c>
    </row>
    <row r="34" spans="1:9">
      <c r="A34" s="287">
        <v>25.3</v>
      </c>
      <c r="B34" s="288" t="s">
        <v>149</v>
      </c>
      <c r="C34" s="316"/>
      <c r="D34" s="316"/>
      <c r="E34" s="316"/>
      <c r="F34" s="316"/>
      <c r="G34" s="316"/>
      <c r="H34" s="317"/>
      <c r="I34" s="213" t="s">
        <v>1</v>
      </c>
    </row>
    <row r="35" spans="1:9">
      <c r="A35" s="287">
        <v>25.3</v>
      </c>
      <c r="B35" s="288" t="s">
        <v>150</v>
      </c>
      <c r="C35" s="316"/>
      <c r="D35" s="316"/>
      <c r="E35" s="316"/>
      <c r="F35" s="316"/>
      <c r="G35" s="316"/>
      <c r="H35" s="317"/>
      <c r="I35" s="213" t="s">
        <v>1</v>
      </c>
    </row>
    <row r="36" spans="1:9">
      <c r="A36" s="287">
        <v>25.3</v>
      </c>
      <c r="B36" s="288" t="s">
        <v>203</v>
      </c>
      <c r="C36" s="316"/>
      <c r="D36" s="316"/>
      <c r="E36" s="316"/>
      <c r="F36" s="316"/>
      <c r="G36" s="316"/>
      <c r="H36" s="317"/>
      <c r="I36" s="213" t="s">
        <v>1</v>
      </c>
    </row>
    <row r="37" spans="1:9">
      <c r="A37" s="295" t="s">
        <v>151</v>
      </c>
      <c r="B37" s="288" t="s">
        <v>157</v>
      </c>
      <c r="C37" s="316"/>
      <c r="D37" s="316"/>
      <c r="E37" s="316"/>
      <c r="F37" s="316"/>
      <c r="G37" s="316"/>
      <c r="H37" s="317"/>
      <c r="I37" s="213" t="s">
        <v>1</v>
      </c>
    </row>
    <row r="38" spans="1:9">
      <c r="A38" s="417" t="s">
        <v>158</v>
      </c>
      <c r="B38" s="416" t="s">
        <v>159</v>
      </c>
      <c r="C38" s="321"/>
      <c r="D38" s="321"/>
      <c r="E38" s="321"/>
      <c r="F38" s="321"/>
      <c r="G38" s="321"/>
      <c r="H38" s="322"/>
      <c r="I38" s="213" t="s">
        <v>1</v>
      </c>
    </row>
    <row r="39" spans="1:9">
      <c r="A39" s="293" t="s">
        <v>165</v>
      </c>
      <c r="B39" s="285"/>
      <c r="C39" s="312"/>
      <c r="D39" s="312"/>
      <c r="E39" s="312"/>
      <c r="F39" s="312"/>
      <c r="G39" s="312"/>
      <c r="H39" s="313"/>
      <c r="I39" s="213" t="s">
        <v>1</v>
      </c>
    </row>
    <row r="40" spans="1:9">
      <c r="A40" s="295" t="s">
        <v>166</v>
      </c>
      <c r="B40" s="288" t="s">
        <v>204</v>
      </c>
      <c r="C40" s="316"/>
      <c r="D40" s="316"/>
      <c r="E40" s="316"/>
      <c r="F40" s="316"/>
      <c r="G40" s="316"/>
      <c r="H40" s="317"/>
      <c r="I40" s="213" t="s">
        <v>1</v>
      </c>
    </row>
    <row r="41" spans="1:9">
      <c r="A41" s="291" t="s">
        <v>166</v>
      </c>
      <c r="B41" s="290" t="s">
        <v>171</v>
      </c>
      <c r="C41" s="316"/>
      <c r="D41" s="316"/>
      <c r="E41" s="316"/>
      <c r="F41" s="316"/>
      <c r="G41" s="316"/>
      <c r="H41" s="317"/>
      <c r="I41" s="213" t="s">
        <v>1</v>
      </c>
    </row>
    <row r="42" spans="1:9">
      <c r="A42" s="291" t="s">
        <v>166</v>
      </c>
      <c r="B42" s="290" t="s">
        <v>172</v>
      </c>
      <c r="C42" s="316"/>
      <c r="D42" s="316"/>
      <c r="E42" s="316"/>
      <c r="F42" s="316"/>
      <c r="G42" s="316"/>
      <c r="H42" s="317"/>
      <c r="I42" s="213" t="s">
        <v>1</v>
      </c>
    </row>
    <row r="43" spans="1:9">
      <c r="A43" s="291" t="s">
        <v>166</v>
      </c>
      <c r="B43" s="290" t="s">
        <v>216</v>
      </c>
      <c r="C43" s="316"/>
      <c r="D43" s="316"/>
      <c r="E43" s="316"/>
      <c r="F43" s="316"/>
      <c r="G43" s="316"/>
      <c r="H43" s="317"/>
      <c r="I43" s="213" t="s">
        <v>1</v>
      </c>
    </row>
    <row r="44" spans="1:9">
      <c r="A44" s="291" t="s">
        <v>166</v>
      </c>
      <c r="B44" s="290" t="s">
        <v>173</v>
      </c>
      <c r="C44" s="316"/>
      <c r="D44" s="316"/>
      <c r="E44" s="316"/>
      <c r="F44" s="316"/>
      <c r="G44" s="316"/>
      <c r="H44" s="317"/>
      <c r="I44" s="213" t="s">
        <v>1</v>
      </c>
    </row>
    <row r="45" spans="1:9">
      <c r="A45" s="291" t="s">
        <v>166</v>
      </c>
      <c r="B45" s="290" t="s">
        <v>174</v>
      </c>
      <c r="C45" s="316"/>
      <c r="D45" s="316"/>
      <c r="E45" s="316"/>
      <c r="F45" s="316"/>
      <c r="G45" s="316"/>
      <c r="H45" s="317"/>
      <c r="I45" s="213" t="s">
        <v>1</v>
      </c>
    </row>
    <row r="46" spans="1:9">
      <c r="A46" s="291" t="s">
        <v>166</v>
      </c>
      <c r="B46" s="290" t="s">
        <v>175</v>
      </c>
      <c r="C46" s="316"/>
      <c r="D46" s="316"/>
      <c r="E46" s="316"/>
      <c r="F46" s="316"/>
      <c r="G46" s="316"/>
      <c r="H46" s="317"/>
      <c r="I46" s="213" t="s">
        <v>1</v>
      </c>
    </row>
    <row r="47" spans="1:9">
      <c r="A47" s="295" t="s">
        <v>166</v>
      </c>
      <c r="B47" s="288" t="s">
        <v>176</v>
      </c>
      <c r="C47" s="316"/>
      <c r="D47" s="316"/>
      <c r="E47" s="318"/>
      <c r="F47" s="318"/>
      <c r="G47" s="316"/>
      <c r="H47" s="317"/>
      <c r="I47" s="213" t="s">
        <v>1</v>
      </c>
    </row>
    <row r="48" spans="1:9">
      <c r="A48" s="295" t="s">
        <v>206</v>
      </c>
      <c r="B48" s="288" t="s">
        <v>207</v>
      </c>
      <c r="C48" s="316"/>
      <c r="D48" s="316"/>
      <c r="E48" s="318"/>
      <c r="F48" s="318"/>
      <c r="G48" s="316"/>
      <c r="H48" s="317"/>
      <c r="I48" s="213" t="s">
        <v>1</v>
      </c>
    </row>
    <row r="49" spans="1:18">
      <c r="A49" s="293" t="s">
        <v>178</v>
      </c>
      <c r="B49" s="285"/>
      <c r="C49" s="312"/>
      <c r="D49" s="312"/>
      <c r="E49" s="312"/>
      <c r="F49" s="312"/>
      <c r="G49" s="312"/>
      <c r="H49" s="313"/>
      <c r="I49" s="213" t="s">
        <v>1</v>
      </c>
    </row>
    <row r="50" spans="1:18">
      <c r="A50" s="295" t="s">
        <v>179</v>
      </c>
      <c r="B50" s="288" t="s">
        <v>214</v>
      </c>
      <c r="C50" s="316"/>
      <c r="D50" s="316"/>
      <c r="E50" s="316"/>
      <c r="F50" s="316"/>
      <c r="G50" s="316"/>
      <c r="H50" s="317"/>
      <c r="I50" s="213" t="s">
        <v>1</v>
      </c>
    </row>
    <row r="51" spans="1:18">
      <c r="A51" s="291" t="s">
        <v>179</v>
      </c>
      <c r="B51" s="290" t="s">
        <v>185</v>
      </c>
      <c r="C51" s="316"/>
      <c r="D51" s="316"/>
      <c r="E51" s="316"/>
      <c r="F51" s="316"/>
      <c r="G51" s="316"/>
      <c r="H51" s="317"/>
      <c r="I51" s="213" t="s">
        <v>1</v>
      </c>
    </row>
    <row r="52" spans="1:18">
      <c r="A52" s="293"/>
      <c r="B52" s="285" t="s">
        <v>186</v>
      </c>
      <c r="C52" s="312"/>
      <c r="D52" s="312"/>
      <c r="E52" s="312"/>
      <c r="F52" s="312"/>
      <c r="G52" s="312"/>
      <c r="H52" s="313"/>
      <c r="I52" s="187" t="s">
        <v>23</v>
      </c>
    </row>
    <row r="55" spans="1:18" ht="15.75">
      <c r="A55" s="787" t="s">
        <v>271</v>
      </c>
      <c r="B55" s="811"/>
      <c r="C55" s="811"/>
      <c r="D55" s="811"/>
      <c r="E55" s="811"/>
      <c r="F55" s="811"/>
      <c r="G55" s="811"/>
      <c r="H55" s="811"/>
      <c r="I55" s="192"/>
      <c r="J55" s="192"/>
      <c r="K55" s="192"/>
      <c r="L55" s="192"/>
      <c r="M55" s="192"/>
      <c r="N55" s="192"/>
      <c r="O55" s="192"/>
      <c r="P55" s="192"/>
      <c r="Q55" s="192"/>
      <c r="R55" s="192"/>
    </row>
    <row r="56" spans="1:18" ht="15">
      <c r="A56" s="788" t="s">
        <v>187</v>
      </c>
      <c r="B56" s="811"/>
      <c r="C56" s="811"/>
      <c r="D56" s="811"/>
      <c r="E56" s="811"/>
      <c r="F56" s="811"/>
      <c r="G56" s="811"/>
      <c r="H56" s="811"/>
      <c r="I56" s="206"/>
      <c r="J56" s="206"/>
      <c r="K56" s="206"/>
      <c r="L56" s="206"/>
      <c r="M56" s="206"/>
      <c r="N56" s="206"/>
      <c r="O56" s="206"/>
      <c r="P56" s="206"/>
      <c r="Q56" s="206"/>
      <c r="R56" s="206"/>
    </row>
    <row r="57" spans="1:18" ht="13.5">
      <c r="A57" s="193"/>
      <c r="B57" s="192"/>
      <c r="C57" s="192"/>
      <c r="D57" s="192"/>
      <c r="E57" s="192"/>
      <c r="F57" s="192"/>
      <c r="G57" s="192"/>
      <c r="H57" s="192"/>
      <c r="I57" s="192"/>
      <c r="J57" s="192"/>
      <c r="K57" s="192"/>
      <c r="L57" s="192"/>
      <c r="M57" s="192"/>
      <c r="N57" s="192"/>
      <c r="O57" s="192"/>
      <c r="P57" s="192"/>
      <c r="Q57" s="192"/>
      <c r="R57" s="192"/>
    </row>
    <row r="58" spans="1:18" ht="30.75" customHeight="1">
      <c r="A58" s="789" t="s">
        <v>188</v>
      </c>
      <c r="B58" s="811"/>
      <c r="C58" s="811"/>
      <c r="D58" s="811"/>
      <c r="E58" s="811"/>
      <c r="F58" s="811"/>
      <c r="G58" s="811"/>
      <c r="H58" s="811"/>
      <c r="I58" s="194"/>
      <c r="J58" s="194"/>
      <c r="K58" s="194"/>
      <c r="L58" s="194"/>
      <c r="M58" s="194"/>
      <c r="N58" s="194"/>
      <c r="O58" s="194"/>
      <c r="P58" s="194"/>
      <c r="Q58" s="194"/>
      <c r="R58" s="194"/>
    </row>
    <row r="59" spans="1:18">
      <c r="A59" s="195"/>
      <c r="B59" s="196"/>
      <c r="C59" s="196"/>
      <c r="D59" s="196"/>
      <c r="E59" s="196"/>
      <c r="F59" s="196"/>
      <c r="G59" s="196"/>
      <c r="H59" s="196"/>
      <c r="I59" s="196"/>
      <c r="J59" s="196"/>
      <c r="K59" s="196"/>
      <c r="L59" s="196"/>
      <c r="M59" s="196"/>
      <c r="N59" s="196"/>
      <c r="O59" s="196"/>
      <c r="P59" s="196"/>
      <c r="Q59" s="196"/>
      <c r="R59" s="196"/>
    </row>
    <row r="60" spans="1:18" ht="29.25" customHeight="1">
      <c r="A60" s="781" t="s">
        <v>189</v>
      </c>
      <c r="B60" s="811"/>
      <c r="C60" s="811"/>
      <c r="D60" s="811"/>
      <c r="E60" s="811"/>
      <c r="F60" s="811"/>
      <c r="G60" s="811"/>
      <c r="H60" s="811"/>
      <c r="I60" s="194"/>
      <c r="J60" s="194"/>
      <c r="K60" s="194"/>
      <c r="L60" s="194"/>
      <c r="M60" s="194"/>
      <c r="N60" s="194"/>
      <c r="O60" s="194"/>
      <c r="P60" s="194"/>
      <c r="Q60" s="194"/>
      <c r="R60" s="194"/>
    </row>
  </sheetData>
  <mergeCells count="22">
    <mergeCell ref="C10:H10"/>
    <mergeCell ref="A56:H56"/>
    <mergeCell ref="A58:H58"/>
    <mergeCell ref="A60:H60"/>
    <mergeCell ref="A12:B13"/>
    <mergeCell ref="A55:H55"/>
    <mergeCell ref="A11:H11"/>
    <mergeCell ref="C12:C13"/>
    <mergeCell ref="D12:D13"/>
    <mergeCell ref="E12:E13"/>
    <mergeCell ref="G12:G13"/>
    <mergeCell ref="H12:H13"/>
    <mergeCell ref="F12:F13"/>
    <mergeCell ref="A1:H1"/>
    <mergeCell ref="A2:H2"/>
    <mergeCell ref="A3:H3"/>
    <mergeCell ref="A4:H4"/>
    <mergeCell ref="C9:H9"/>
    <mergeCell ref="A5:H5"/>
    <mergeCell ref="A6:H6"/>
    <mergeCell ref="A7:H7"/>
    <mergeCell ref="C8:H8"/>
  </mergeCells>
  <phoneticPr fontId="36"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17" customWidth="1"/>
    <col min="2" max="2" width="65.6640625" style="216" customWidth="1"/>
    <col min="3" max="3" width="2.88671875" style="217" customWidth="1"/>
    <col min="4" max="4" width="11.44140625" style="217" customWidth="1"/>
    <col min="5" max="5" width="10.21875" style="217" customWidth="1"/>
    <col min="6" max="6" width="10.109375" style="217" customWidth="1"/>
    <col min="7" max="7" width="9.5546875" style="217" customWidth="1"/>
    <col min="8" max="8" width="9.33203125" style="217" customWidth="1"/>
    <col min="9" max="16384" width="7.109375" style="217"/>
  </cols>
  <sheetData>
    <row r="1" spans="1:11">
      <c r="A1" s="812" t="s">
        <v>251</v>
      </c>
      <c r="B1" s="812"/>
      <c r="C1" s="812"/>
      <c r="D1" s="812"/>
      <c r="E1" s="812"/>
      <c r="F1" s="812"/>
      <c r="G1" s="812"/>
      <c r="H1" s="812"/>
      <c r="I1" s="218" t="s">
        <v>1</v>
      </c>
    </row>
    <row r="2" spans="1:11" ht="13.5" customHeight="1">
      <c r="A2" s="814"/>
      <c r="B2" s="814"/>
      <c r="C2" s="814"/>
      <c r="D2" s="814"/>
      <c r="E2" s="814"/>
      <c r="F2" s="814"/>
      <c r="G2" s="814"/>
      <c r="H2" s="814"/>
      <c r="I2" s="218" t="s">
        <v>1</v>
      </c>
    </row>
    <row r="3" spans="1:11">
      <c r="A3" s="819" t="s">
        <v>300</v>
      </c>
      <c r="B3" s="819"/>
      <c r="C3" s="819"/>
      <c r="D3" s="819"/>
      <c r="E3" s="819"/>
      <c r="F3" s="819"/>
      <c r="G3" s="819"/>
      <c r="H3" s="819"/>
      <c r="I3" s="218" t="s">
        <v>1</v>
      </c>
    </row>
    <row r="4" spans="1:11" ht="18.75">
      <c r="A4" s="663"/>
      <c r="B4" s="663"/>
      <c r="C4" s="663"/>
      <c r="D4" s="663"/>
      <c r="E4" s="663"/>
      <c r="F4" s="663"/>
      <c r="G4" s="663"/>
      <c r="H4" s="663"/>
      <c r="I4" s="218" t="s">
        <v>1</v>
      </c>
    </row>
    <row r="5" spans="1:11" ht="16.5">
      <c r="A5" s="665"/>
      <c r="B5" s="665"/>
      <c r="C5" s="665"/>
      <c r="D5" s="665"/>
      <c r="E5" s="665"/>
      <c r="F5" s="665"/>
      <c r="G5" s="665"/>
      <c r="H5" s="665"/>
      <c r="I5" s="218" t="s">
        <v>1</v>
      </c>
    </row>
    <row r="6" spans="1:11" ht="16.5">
      <c r="A6" s="665"/>
      <c r="B6" s="665"/>
      <c r="C6" s="665"/>
      <c r="D6" s="665"/>
      <c r="E6" s="665"/>
      <c r="F6" s="665"/>
      <c r="G6" s="665"/>
      <c r="H6" s="665"/>
      <c r="I6" s="218" t="s">
        <v>1</v>
      </c>
    </row>
    <row r="7" spans="1:11">
      <c r="A7" s="813"/>
      <c r="B7" s="813"/>
      <c r="C7" s="813"/>
      <c r="D7" s="813"/>
      <c r="E7" s="813"/>
      <c r="F7" s="813"/>
      <c r="G7" s="813"/>
      <c r="H7" s="813"/>
      <c r="I7" s="218" t="s">
        <v>1</v>
      </c>
    </row>
    <row r="8" spans="1:11">
      <c r="A8" s="813"/>
      <c r="B8" s="813"/>
      <c r="C8" s="813"/>
      <c r="D8" s="813"/>
      <c r="E8" s="813"/>
      <c r="F8" s="813"/>
      <c r="G8" s="813"/>
      <c r="H8" s="813"/>
      <c r="I8" s="218" t="s">
        <v>1</v>
      </c>
    </row>
    <row r="9" spans="1:11">
      <c r="A9" s="818"/>
      <c r="B9" s="818"/>
      <c r="C9" s="818"/>
      <c r="D9" s="818"/>
      <c r="E9" s="818"/>
      <c r="F9" s="818"/>
      <c r="G9" s="818"/>
      <c r="H9" s="818"/>
      <c r="I9" s="218" t="s">
        <v>1</v>
      </c>
    </row>
    <row r="10" spans="1:11">
      <c r="A10" s="221"/>
      <c r="B10" s="222"/>
      <c r="C10" s="221"/>
      <c r="D10" s="221"/>
      <c r="E10" s="221"/>
      <c r="F10" s="221"/>
      <c r="G10" s="221"/>
      <c r="H10" s="221"/>
      <c r="I10" s="218" t="s">
        <v>1</v>
      </c>
    </row>
    <row r="11" spans="1:11">
      <c r="A11" s="221"/>
      <c r="B11" s="222"/>
      <c r="C11" s="221"/>
      <c r="D11" s="222"/>
      <c r="E11" s="221"/>
      <c r="F11" s="221"/>
      <c r="G11" s="221"/>
      <c r="H11" s="221"/>
      <c r="I11" s="218" t="s">
        <v>1</v>
      </c>
    </row>
    <row r="12" spans="1:11">
      <c r="A12" s="221"/>
      <c r="B12" s="222"/>
      <c r="C12" s="221"/>
      <c r="D12" s="222"/>
      <c r="E12" s="221"/>
      <c r="F12" s="221"/>
      <c r="G12" s="221"/>
      <c r="H12" s="221"/>
      <c r="I12" s="218" t="s">
        <v>1</v>
      </c>
    </row>
    <row r="13" spans="1:11">
      <c r="A13" s="221"/>
      <c r="B13" s="222"/>
      <c r="C13" s="221"/>
      <c r="D13" s="221"/>
      <c r="E13" s="221"/>
      <c r="F13" s="221"/>
      <c r="G13" s="221"/>
      <c r="H13" s="221"/>
      <c r="I13" s="218" t="s">
        <v>1</v>
      </c>
    </row>
    <row r="14" spans="1:11" ht="36" customHeight="1">
      <c r="A14" s="221"/>
      <c r="B14" s="221"/>
      <c r="C14" s="221"/>
      <c r="D14" s="221"/>
      <c r="E14" s="221"/>
      <c r="F14" s="221"/>
      <c r="G14" s="221"/>
      <c r="H14" s="221"/>
      <c r="I14" s="218" t="s">
        <v>1</v>
      </c>
      <c r="J14" s="219"/>
      <c r="K14" s="219"/>
    </row>
    <row r="15" spans="1:11" ht="9.9499999999999993" customHeight="1">
      <c r="A15" s="221"/>
      <c r="B15" s="221"/>
      <c r="C15" s="221"/>
      <c r="D15" s="221"/>
      <c r="E15" s="221"/>
      <c r="F15" s="221"/>
      <c r="G15" s="221"/>
      <c r="H15" s="221"/>
      <c r="I15" s="218" t="s">
        <v>1</v>
      </c>
    </row>
    <row r="16" spans="1:11" ht="36" customHeight="1">
      <c r="A16" s="221"/>
      <c r="B16" s="221"/>
      <c r="C16" s="221"/>
      <c r="D16" s="221"/>
      <c r="E16" s="221"/>
      <c r="F16" s="221"/>
      <c r="G16" s="221"/>
      <c r="H16" s="221"/>
      <c r="I16" s="218" t="s">
        <v>1</v>
      </c>
      <c r="J16" s="219"/>
      <c r="K16" s="219"/>
    </row>
    <row r="17" spans="1:9" ht="9.9499999999999993" customHeight="1">
      <c r="A17" s="221"/>
      <c r="B17" s="221"/>
      <c r="C17" s="221"/>
      <c r="D17" s="221"/>
      <c r="E17" s="221"/>
      <c r="F17" s="221"/>
      <c r="G17" s="221"/>
      <c r="H17" s="221"/>
      <c r="I17" s="218" t="s">
        <v>1</v>
      </c>
    </row>
    <row r="18" spans="1:9" ht="30.75" customHeight="1">
      <c r="A18" s="221"/>
      <c r="B18" s="221"/>
      <c r="C18" s="221"/>
      <c r="D18" s="221"/>
      <c r="E18" s="221"/>
      <c r="F18" s="221"/>
      <c r="G18" s="221"/>
      <c r="H18" s="221"/>
      <c r="I18" s="218" t="s">
        <v>1</v>
      </c>
    </row>
    <row r="19" spans="1:9">
      <c r="A19" s="221"/>
      <c r="B19" s="221"/>
      <c r="C19" s="221"/>
      <c r="D19" s="221"/>
      <c r="E19" s="221"/>
      <c r="F19" s="221"/>
      <c r="G19" s="221"/>
      <c r="H19" s="221"/>
      <c r="I19" s="218" t="s">
        <v>1</v>
      </c>
    </row>
    <row r="20" spans="1:9">
      <c r="A20" s="221"/>
      <c r="B20" s="221"/>
      <c r="C20" s="221"/>
      <c r="D20" s="221"/>
      <c r="E20" s="221"/>
      <c r="F20" s="221"/>
      <c r="G20" s="221"/>
      <c r="H20" s="221"/>
      <c r="I20" s="218" t="s">
        <v>1</v>
      </c>
    </row>
    <row r="21" spans="1:9" ht="9.9499999999999993" customHeight="1">
      <c r="A21" s="221"/>
      <c r="B21" s="221"/>
      <c r="C21" s="221"/>
      <c r="D21" s="221"/>
      <c r="E21" s="221"/>
      <c r="F21" s="221"/>
      <c r="G21" s="221"/>
      <c r="H21" s="221"/>
      <c r="I21" s="218" t="s">
        <v>1</v>
      </c>
    </row>
    <row r="22" spans="1:9">
      <c r="A22" s="221"/>
      <c r="B22" s="221"/>
      <c r="C22" s="221"/>
      <c r="D22" s="221"/>
      <c r="E22" s="221"/>
      <c r="F22" s="221"/>
      <c r="G22" s="221"/>
      <c r="H22" s="221"/>
      <c r="I22" s="218" t="s">
        <v>1</v>
      </c>
    </row>
    <row r="23" spans="1:9">
      <c r="A23" s="221"/>
      <c r="B23" s="221"/>
      <c r="C23" s="221"/>
      <c r="D23" s="221"/>
      <c r="E23" s="221"/>
      <c r="F23" s="221"/>
      <c r="G23" s="221"/>
      <c r="H23" s="221"/>
      <c r="I23" s="218" t="s">
        <v>1</v>
      </c>
    </row>
    <row r="24" spans="1:9" ht="36.75" customHeight="1">
      <c r="A24" s="221"/>
      <c r="B24" s="221"/>
      <c r="C24" s="221"/>
      <c r="D24" s="220"/>
      <c r="E24" s="221"/>
      <c r="F24" s="221"/>
      <c r="G24" s="221"/>
      <c r="H24" s="221"/>
      <c r="I24" s="218" t="s">
        <v>1</v>
      </c>
    </row>
    <row r="25" spans="1:9">
      <c r="A25" s="221"/>
      <c r="B25" s="221"/>
      <c r="C25" s="221"/>
      <c r="D25" s="403"/>
      <c r="E25" s="403"/>
      <c r="F25" s="403"/>
      <c r="G25" s="403"/>
      <c r="H25" s="221"/>
      <c r="I25" s="218" t="s">
        <v>1</v>
      </c>
    </row>
    <row r="26" spans="1:9" ht="10.5" customHeight="1">
      <c r="A26" s="221"/>
      <c r="B26" s="221"/>
      <c r="C26" s="221"/>
      <c r="D26" s="220"/>
      <c r="E26" s="221"/>
      <c r="F26" s="221"/>
      <c r="G26" s="221"/>
      <c r="H26" s="221"/>
      <c r="I26" s="218" t="s">
        <v>1</v>
      </c>
    </row>
    <row r="27" spans="1:9" ht="9.9499999999999993" customHeight="1">
      <c r="A27" s="221"/>
      <c r="B27" s="221"/>
      <c r="C27" s="221"/>
      <c r="D27" s="221"/>
      <c r="E27" s="221"/>
      <c r="F27" s="221"/>
      <c r="G27" s="221"/>
      <c r="H27" s="221"/>
      <c r="I27" s="218" t="s">
        <v>1</v>
      </c>
    </row>
    <row r="28" spans="1:9">
      <c r="A28" s="221"/>
      <c r="B28" s="221"/>
      <c r="C28" s="221"/>
      <c r="D28" s="221"/>
      <c r="E28" s="221"/>
      <c r="F28" s="221"/>
      <c r="G28" s="221"/>
      <c r="H28" s="221"/>
      <c r="I28" s="218" t="s">
        <v>1</v>
      </c>
    </row>
    <row r="29" spans="1:9">
      <c r="A29" s="221"/>
      <c r="B29" s="221"/>
      <c r="C29" s="221"/>
      <c r="D29" s="221"/>
      <c r="E29" s="221"/>
      <c r="F29" s="221"/>
      <c r="G29" s="221"/>
      <c r="H29" s="221"/>
      <c r="I29" s="218" t="s">
        <v>1</v>
      </c>
    </row>
    <row r="30" spans="1:9" ht="15.75" customHeight="1">
      <c r="A30" s="221"/>
      <c r="B30" s="221"/>
      <c r="C30" s="221"/>
      <c r="D30" s="403"/>
      <c r="E30" s="403"/>
      <c r="F30" s="221"/>
      <c r="G30" s="221"/>
      <c r="H30" s="221"/>
      <c r="I30" s="218" t="s">
        <v>1</v>
      </c>
    </row>
    <row r="31" spans="1:9" ht="9.9499999999999993" customHeight="1">
      <c r="A31" s="221"/>
      <c r="B31" s="221"/>
      <c r="C31" s="221"/>
      <c r="D31" s="221"/>
      <c r="E31" s="221"/>
      <c r="F31" s="221"/>
      <c r="G31" s="221"/>
      <c r="H31" s="221"/>
      <c r="I31" s="218" t="s">
        <v>1</v>
      </c>
    </row>
    <row r="32" spans="1:9">
      <c r="A32" s="221"/>
      <c r="B32" s="221"/>
      <c r="C32" s="221"/>
      <c r="D32" s="405"/>
      <c r="E32" s="221"/>
      <c r="F32" s="221"/>
      <c r="G32" s="221"/>
      <c r="H32" s="221"/>
      <c r="I32" s="218" t="s">
        <v>1</v>
      </c>
    </row>
    <row r="33" spans="1:9" ht="36" customHeight="1">
      <c r="A33" s="221"/>
      <c r="B33" s="219"/>
      <c r="C33" s="219"/>
      <c r="D33" s="404"/>
      <c r="E33" s="404"/>
      <c r="F33" s="221"/>
      <c r="G33" s="221"/>
      <c r="H33" s="221"/>
      <c r="I33" s="218" t="s">
        <v>23</v>
      </c>
    </row>
    <row r="34" spans="1:9">
      <c r="B34" s="223"/>
    </row>
    <row r="35" spans="1:9">
      <c r="B35" s="225"/>
    </row>
    <row r="36" spans="1:9">
      <c r="A36" s="787" t="s">
        <v>271</v>
      </c>
      <c r="B36" s="811"/>
      <c r="C36" s="811"/>
      <c r="D36" s="811"/>
      <c r="E36" s="811"/>
      <c r="F36" s="811"/>
      <c r="G36" s="811"/>
      <c r="H36" s="811"/>
    </row>
    <row r="37" spans="1:9">
      <c r="A37" s="201"/>
      <c r="B37" s="226" t="s">
        <v>252</v>
      </c>
      <c r="C37" s="227"/>
      <c r="D37" s="227"/>
      <c r="E37" s="227"/>
      <c r="F37" s="227"/>
      <c r="G37" s="227"/>
      <c r="H37" s="227"/>
    </row>
    <row r="38" spans="1:9">
      <c r="A38" s="228"/>
      <c r="B38" s="229"/>
      <c r="C38" s="229"/>
      <c r="D38" s="229"/>
      <c r="E38" s="229"/>
      <c r="F38" s="229"/>
      <c r="G38" s="229"/>
      <c r="H38" s="229"/>
    </row>
    <row r="39" spans="1:9">
      <c r="A39" s="815"/>
      <c r="B39" s="816"/>
      <c r="C39" s="816"/>
      <c r="D39" s="816"/>
      <c r="E39" s="816"/>
      <c r="F39" s="816"/>
      <c r="G39" s="816"/>
      <c r="H39" s="816"/>
    </row>
    <row r="40" spans="1:9">
      <c r="A40" s="230"/>
      <c r="B40" s="231"/>
      <c r="C40" s="231"/>
      <c r="D40" s="231"/>
      <c r="E40" s="231"/>
      <c r="F40" s="231"/>
      <c r="G40" s="231"/>
      <c r="H40" s="231"/>
    </row>
    <row r="41" spans="1:9">
      <c r="A41" s="817"/>
      <c r="B41" s="816"/>
      <c r="C41" s="816"/>
      <c r="D41" s="816"/>
      <c r="E41" s="816"/>
      <c r="F41" s="816"/>
      <c r="G41" s="816"/>
      <c r="H41" s="816"/>
    </row>
    <row r="42" spans="1:9">
      <c r="A42" s="224"/>
      <c r="B42" s="232"/>
      <c r="C42" s="224"/>
      <c r="D42" s="224"/>
      <c r="E42" s="224"/>
      <c r="F42" s="224"/>
      <c r="G42" s="224"/>
      <c r="H42" s="224"/>
    </row>
  </sheetData>
  <mergeCells count="12">
    <mergeCell ref="A39:H39"/>
    <mergeCell ref="A41:H41"/>
    <mergeCell ref="A36:H36"/>
    <mergeCell ref="A9:H9"/>
    <mergeCell ref="A3:H3"/>
    <mergeCell ref="A1:H1"/>
    <mergeCell ref="A8:H8"/>
    <mergeCell ref="A7:H7"/>
    <mergeCell ref="A4:H4"/>
    <mergeCell ref="A5:H5"/>
    <mergeCell ref="A6:H6"/>
    <mergeCell ref="A2:H2"/>
  </mergeCells>
  <phoneticPr fontId="36"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2.xml><?xml version="1.0" encoding="utf-8"?>
<worksheet xmlns="http://schemas.openxmlformats.org/spreadsheetml/2006/main" xmlns:r="http://schemas.openxmlformats.org/officeDocument/2006/relationships">
  <sheetPr codeName="Sheet9"/>
  <dimension ref="A1:T46"/>
  <sheetViews>
    <sheetView view="pageBreakPreview" zoomScale="75" zoomScaleNormal="75" zoomScaleSheetLayoutView="75" workbookViewId="0">
      <selection sqref="A1:P1"/>
    </sheetView>
  </sheetViews>
  <sheetFormatPr defaultColWidth="7.21875" defaultRowHeight="12.75"/>
  <cols>
    <col min="1" max="1" width="49.5546875" style="343" customWidth="1"/>
    <col min="2" max="2" width="1.21875" style="343" customWidth="1"/>
    <col min="3" max="3" width="10.77734375" style="343" customWidth="1"/>
    <col min="4" max="4" width="11" style="343" customWidth="1"/>
    <col min="5" max="5" width="1.21875" style="343" customWidth="1"/>
    <col min="6" max="7" width="11.21875" style="343" customWidth="1"/>
    <col min="8" max="8" width="1.21875" style="343" customWidth="1"/>
    <col min="9" max="9" width="7.21875" style="343" customWidth="1"/>
    <col min="10" max="10" width="8" style="343" customWidth="1"/>
    <col min="11" max="13" width="6.77734375" style="343" customWidth="1"/>
    <col min="14" max="14" width="7.21875" style="343" customWidth="1"/>
    <col min="15" max="15" width="6.33203125" style="343" customWidth="1"/>
    <col min="16" max="16" width="7.21875" style="343" customWidth="1"/>
    <col min="17" max="17" width="1.88671875" style="343" customWidth="1"/>
    <col min="18" max="16384" width="7.21875" style="343"/>
  </cols>
  <sheetData>
    <row r="1" spans="1:20" ht="20.25">
      <c r="A1" s="635" t="s">
        <v>162</v>
      </c>
      <c r="B1" s="636"/>
      <c r="C1" s="636"/>
      <c r="D1" s="636"/>
      <c r="E1" s="636"/>
      <c r="F1" s="636"/>
      <c r="G1" s="636"/>
      <c r="H1" s="636"/>
      <c r="I1" s="636"/>
      <c r="J1" s="636"/>
      <c r="K1" s="636"/>
      <c r="L1" s="636"/>
      <c r="M1" s="636"/>
      <c r="N1" s="636"/>
      <c r="O1" s="636"/>
      <c r="P1" s="636"/>
      <c r="Q1" s="341" t="s">
        <v>1</v>
      </c>
      <c r="R1" s="342"/>
      <c r="S1" s="342"/>
    </row>
    <row r="2" spans="1:20" ht="19.149999999999999" customHeight="1">
      <c r="A2" s="344"/>
      <c r="Q2" s="341" t="s">
        <v>1</v>
      </c>
      <c r="T2" s="341"/>
    </row>
    <row r="3" spans="1:20" ht="15.75">
      <c r="A3" s="637" t="s">
        <v>284</v>
      </c>
      <c r="B3" s="638"/>
      <c r="C3" s="638"/>
      <c r="D3" s="638"/>
      <c r="E3" s="638"/>
      <c r="F3" s="638"/>
      <c r="G3" s="638"/>
      <c r="H3" s="638"/>
      <c r="I3" s="638"/>
      <c r="J3" s="638"/>
      <c r="K3" s="638"/>
      <c r="L3" s="638"/>
      <c r="M3" s="638"/>
      <c r="N3" s="638"/>
      <c r="O3" s="638"/>
      <c r="P3" s="638"/>
      <c r="Q3" s="341" t="s">
        <v>1</v>
      </c>
      <c r="R3" s="33"/>
      <c r="S3" s="33"/>
      <c r="T3" s="341"/>
    </row>
    <row r="4" spans="1:20" ht="15.75">
      <c r="A4" s="639" t="s">
        <v>319</v>
      </c>
      <c r="B4" s="638"/>
      <c r="C4" s="638"/>
      <c r="D4" s="638"/>
      <c r="E4" s="638"/>
      <c r="F4" s="638"/>
      <c r="G4" s="638"/>
      <c r="H4" s="638"/>
      <c r="I4" s="638"/>
      <c r="J4" s="638"/>
      <c r="K4" s="638"/>
      <c r="L4" s="638"/>
      <c r="M4" s="638"/>
      <c r="N4" s="638"/>
      <c r="O4" s="638"/>
      <c r="P4" s="638"/>
      <c r="Q4" s="341" t="s">
        <v>1</v>
      </c>
      <c r="R4" s="31"/>
      <c r="S4" s="31"/>
    </row>
    <row r="5" spans="1:20" ht="15">
      <c r="A5" s="640" t="s">
        <v>257</v>
      </c>
      <c r="B5" s="638"/>
      <c r="C5" s="638"/>
      <c r="D5" s="638"/>
      <c r="E5" s="638"/>
      <c r="F5" s="638"/>
      <c r="G5" s="638"/>
      <c r="H5" s="638"/>
      <c r="I5" s="638"/>
      <c r="J5" s="638"/>
      <c r="K5" s="638"/>
      <c r="L5" s="638"/>
      <c r="M5" s="638"/>
      <c r="N5" s="638"/>
      <c r="O5" s="638"/>
      <c r="P5" s="638"/>
      <c r="Q5" s="341" t="s">
        <v>1</v>
      </c>
      <c r="R5" s="33"/>
      <c r="S5" s="33"/>
      <c r="T5" s="341"/>
    </row>
    <row r="6" spans="1:20">
      <c r="Q6" s="341" t="s">
        <v>1</v>
      </c>
      <c r="T6" s="341"/>
    </row>
    <row r="7" spans="1:20" ht="13.5" thickBot="1">
      <c r="Q7" s="341" t="s">
        <v>1</v>
      </c>
      <c r="T7" s="341"/>
    </row>
    <row r="8" spans="1:20" ht="37.5" customHeight="1">
      <c r="A8" s="345"/>
      <c r="B8" s="346"/>
      <c r="C8" s="625" t="s">
        <v>299</v>
      </c>
      <c r="D8" s="626"/>
      <c r="E8" s="347"/>
      <c r="F8" s="625" t="s">
        <v>337</v>
      </c>
      <c r="G8" s="626"/>
      <c r="H8" s="347"/>
      <c r="I8" s="629" t="s">
        <v>246</v>
      </c>
      <c r="J8" s="626"/>
      <c r="K8" s="630">
        <v>2012</v>
      </c>
      <c r="L8" s="631"/>
      <c r="M8" s="631"/>
      <c r="N8" s="632"/>
      <c r="O8" s="629" t="s">
        <v>39</v>
      </c>
      <c r="P8" s="626"/>
      <c r="Q8" s="341" t="s">
        <v>1</v>
      </c>
      <c r="S8" s="348"/>
      <c r="T8" s="341"/>
    </row>
    <row r="9" spans="1:20" ht="14.25" customHeight="1">
      <c r="A9" s="346"/>
      <c r="B9" s="346"/>
      <c r="C9" s="641"/>
      <c r="D9" s="642"/>
      <c r="E9" s="347"/>
      <c r="F9" s="627"/>
      <c r="G9" s="628"/>
      <c r="H9" s="347"/>
      <c r="I9" s="627"/>
      <c r="J9" s="628"/>
      <c r="K9" s="633" t="s">
        <v>276</v>
      </c>
      <c r="L9" s="634"/>
      <c r="M9" s="621" t="s">
        <v>285</v>
      </c>
      <c r="N9" s="622"/>
      <c r="O9" s="627"/>
      <c r="P9" s="628"/>
      <c r="Q9" s="341" t="s">
        <v>1</v>
      </c>
      <c r="S9" s="348"/>
      <c r="T9" s="341"/>
    </row>
    <row r="10" spans="1:20" hidden="1">
      <c r="A10" s="623" t="s">
        <v>286</v>
      </c>
      <c r="B10" s="346"/>
      <c r="C10" s="349"/>
      <c r="D10" s="350"/>
      <c r="E10" s="351"/>
      <c r="F10" s="349"/>
      <c r="G10" s="350"/>
      <c r="H10" s="351"/>
      <c r="I10" s="349"/>
      <c r="J10" s="350"/>
      <c r="K10" s="349"/>
      <c r="L10" s="350"/>
      <c r="M10" s="352"/>
      <c r="N10" s="350"/>
      <c r="O10" s="349"/>
      <c r="P10" s="350"/>
      <c r="Q10" s="341" t="s">
        <v>1</v>
      </c>
      <c r="S10" s="352"/>
      <c r="T10" s="341"/>
    </row>
    <row r="11" spans="1:20" ht="51">
      <c r="A11" s="624"/>
      <c r="B11" s="346"/>
      <c r="C11" s="353" t="s">
        <v>287</v>
      </c>
      <c r="D11" s="354" t="s">
        <v>288</v>
      </c>
      <c r="E11" s="351"/>
      <c r="F11" s="353" t="s">
        <v>287</v>
      </c>
      <c r="G11" s="354" t="s">
        <v>288</v>
      </c>
      <c r="H11" s="351"/>
      <c r="I11" s="353" t="s">
        <v>287</v>
      </c>
      <c r="J11" s="354" t="s">
        <v>288</v>
      </c>
      <c r="K11" s="353" t="s">
        <v>287</v>
      </c>
      <c r="L11" s="354" t="s">
        <v>288</v>
      </c>
      <c r="M11" s="353" t="s">
        <v>287</v>
      </c>
      <c r="N11" s="354" t="s">
        <v>288</v>
      </c>
      <c r="O11" s="353" t="s">
        <v>287</v>
      </c>
      <c r="P11" s="354" t="s">
        <v>288</v>
      </c>
      <c r="Q11" s="341" t="s">
        <v>1</v>
      </c>
      <c r="S11" s="355"/>
      <c r="T11" s="341"/>
    </row>
    <row r="12" spans="1:20">
      <c r="A12" s="356"/>
      <c r="B12" s="346"/>
      <c r="C12" s="357"/>
      <c r="D12" s="358"/>
      <c r="E12" s="359"/>
      <c r="F12" s="357"/>
      <c r="G12" s="358"/>
      <c r="H12" s="359"/>
      <c r="I12" s="357"/>
      <c r="J12" s="358"/>
      <c r="K12" s="357"/>
      <c r="L12" s="360"/>
      <c r="M12" s="361"/>
      <c r="N12" s="358"/>
      <c r="O12" s="357"/>
      <c r="P12" s="358"/>
      <c r="Q12" s="341" t="s">
        <v>1</v>
      </c>
      <c r="S12" s="362"/>
      <c r="T12" s="341"/>
    </row>
    <row r="13" spans="1:20">
      <c r="A13" s="363" t="s">
        <v>289</v>
      </c>
      <c r="B13" s="346"/>
      <c r="C13" s="357"/>
      <c r="D13" s="364"/>
      <c r="E13" s="359"/>
      <c r="F13" s="357"/>
      <c r="G13" s="364"/>
      <c r="H13" s="359"/>
      <c r="I13" s="357"/>
      <c r="J13" s="364"/>
      <c r="K13" s="357"/>
      <c r="L13" s="360"/>
      <c r="M13" s="357"/>
      <c r="N13" s="364"/>
      <c r="O13" s="357"/>
      <c r="P13" s="364"/>
      <c r="Q13" s="341" t="s">
        <v>1</v>
      </c>
      <c r="S13" s="365"/>
      <c r="T13" s="341"/>
    </row>
    <row r="14" spans="1:20">
      <c r="A14" s="366" t="s">
        <v>290</v>
      </c>
      <c r="B14" s="346"/>
      <c r="C14" s="357"/>
      <c r="D14" s="364"/>
      <c r="E14" s="359"/>
      <c r="F14" s="357"/>
      <c r="G14" s="364"/>
      <c r="H14" s="359"/>
      <c r="I14" s="357"/>
      <c r="J14" s="364"/>
      <c r="K14" s="357"/>
      <c r="L14" s="360"/>
      <c r="M14" s="357"/>
      <c r="N14" s="364"/>
      <c r="O14" s="357">
        <f t="shared" ref="O14:P17" si="0">+I14+K14+M14</f>
        <v>0</v>
      </c>
      <c r="P14" s="358">
        <f t="shared" si="0"/>
        <v>0</v>
      </c>
      <c r="Q14" s="341" t="s">
        <v>1</v>
      </c>
      <c r="S14" s="365"/>
      <c r="T14" s="341"/>
    </row>
    <row r="15" spans="1:20" ht="25.5">
      <c r="A15" s="367" t="s">
        <v>291</v>
      </c>
      <c r="B15" s="346"/>
      <c r="C15" s="357"/>
      <c r="D15" s="364"/>
      <c r="E15" s="359"/>
      <c r="F15" s="357"/>
      <c r="G15" s="364"/>
      <c r="H15" s="359"/>
      <c r="I15" s="357"/>
      <c r="J15" s="364"/>
      <c r="K15" s="357"/>
      <c r="L15" s="360"/>
      <c r="M15" s="357"/>
      <c r="N15" s="364"/>
      <c r="O15" s="357">
        <f t="shared" si="0"/>
        <v>0</v>
      </c>
      <c r="P15" s="358">
        <f t="shared" si="0"/>
        <v>0</v>
      </c>
      <c r="Q15" s="341" t="s">
        <v>1</v>
      </c>
      <c r="S15" s="365"/>
      <c r="T15" s="341"/>
    </row>
    <row r="16" spans="1:20">
      <c r="A16" s="367"/>
      <c r="B16" s="346"/>
      <c r="C16" s="357"/>
      <c r="D16" s="364"/>
      <c r="E16" s="359"/>
      <c r="F16" s="357"/>
      <c r="G16" s="364"/>
      <c r="H16" s="359"/>
      <c r="I16" s="357"/>
      <c r="J16" s="364"/>
      <c r="K16" s="357"/>
      <c r="L16" s="360"/>
      <c r="M16" s="357"/>
      <c r="N16" s="364"/>
      <c r="O16" s="357">
        <f t="shared" si="0"/>
        <v>0</v>
      </c>
      <c r="P16" s="358">
        <f t="shared" si="0"/>
        <v>0</v>
      </c>
      <c r="Q16" s="341" t="s">
        <v>1</v>
      </c>
      <c r="S16" s="365"/>
      <c r="T16" s="341"/>
    </row>
    <row r="17" spans="1:20" ht="13.5" customHeight="1">
      <c r="A17" s="366"/>
      <c r="B17" s="368"/>
      <c r="C17" s="369"/>
      <c r="D17" s="370"/>
      <c r="E17" s="371"/>
      <c r="F17" s="369"/>
      <c r="G17" s="370"/>
      <c r="H17" s="372"/>
      <c r="I17" s="369"/>
      <c r="J17" s="370"/>
      <c r="K17" s="369"/>
      <c r="L17" s="373"/>
      <c r="M17" s="369"/>
      <c r="N17" s="370"/>
      <c r="O17" s="369">
        <f t="shared" si="0"/>
        <v>0</v>
      </c>
      <c r="P17" s="370">
        <f t="shared" si="0"/>
        <v>0</v>
      </c>
      <c r="Q17" s="341" t="s">
        <v>1</v>
      </c>
      <c r="S17" s="374"/>
      <c r="T17" s="341"/>
    </row>
    <row r="18" spans="1:20" s="381" customFormat="1">
      <c r="A18" s="375" t="s">
        <v>292</v>
      </c>
      <c r="B18" s="363"/>
      <c r="C18" s="376">
        <f>SUM(C14:C17)</f>
        <v>0</v>
      </c>
      <c r="D18" s="377">
        <f>SUM(D14:D17)</f>
        <v>0</v>
      </c>
      <c r="E18" s="378"/>
      <c r="F18" s="376">
        <f>SUM(F14:F17)</f>
        <v>0</v>
      </c>
      <c r="G18" s="377">
        <f>SUM(G14:G17)</f>
        <v>0</v>
      </c>
      <c r="H18" s="379"/>
      <c r="I18" s="376">
        <f t="shared" ref="I18:P18" si="1">SUM(I14:I17)</f>
        <v>0</v>
      </c>
      <c r="J18" s="377">
        <f t="shared" si="1"/>
        <v>0</v>
      </c>
      <c r="K18" s="376">
        <f t="shared" si="1"/>
        <v>0</v>
      </c>
      <c r="L18" s="377">
        <f t="shared" si="1"/>
        <v>0</v>
      </c>
      <c r="M18" s="376">
        <f t="shared" si="1"/>
        <v>0</v>
      </c>
      <c r="N18" s="377">
        <f t="shared" si="1"/>
        <v>0</v>
      </c>
      <c r="O18" s="376">
        <f t="shared" si="1"/>
        <v>0</v>
      </c>
      <c r="P18" s="377">
        <f t="shared" si="1"/>
        <v>0</v>
      </c>
      <c r="Q18" s="341" t="s">
        <v>1</v>
      </c>
      <c r="R18" s="343"/>
      <c r="S18" s="380"/>
      <c r="T18" s="341"/>
    </row>
    <row r="19" spans="1:20">
      <c r="A19" s="368"/>
      <c r="B19" s="346"/>
      <c r="C19" s="357"/>
      <c r="D19" s="358"/>
      <c r="E19" s="382"/>
      <c r="F19" s="357"/>
      <c r="G19" s="358"/>
      <c r="H19" s="382"/>
      <c r="I19" s="357"/>
      <c r="J19" s="358"/>
      <c r="K19" s="357"/>
      <c r="L19" s="360"/>
      <c r="M19" s="357"/>
      <c r="N19" s="358"/>
      <c r="O19" s="357"/>
      <c r="P19" s="358"/>
      <c r="Q19" s="341" t="s">
        <v>1</v>
      </c>
      <c r="S19" s="362"/>
      <c r="T19" s="341"/>
    </row>
    <row r="20" spans="1:20" ht="25.5">
      <c r="A20" s="383" t="s">
        <v>293</v>
      </c>
      <c r="B20" s="346"/>
      <c r="C20" s="357"/>
      <c r="D20" s="358"/>
      <c r="E20" s="384"/>
      <c r="F20" s="357"/>
      <c r="G20" s="358"/>
      <c r="H20" s="384"/>
      <c r="I20" s="357"/>
      <c r="J20" s="358"/>
      <c r="K20" s="357"/>
      <c r="L20" s="360"/>
      <c r="M20" s="357"/>
      <c r="N20" s="358"/>
      <c r="O20" s="385"/>
      <c r="P20" s="386"/>
      <c r="Q20" s="341" t="s">
        <v>1</v>
      </c>
      <c r="S20" s="362"/>
      <c r="T20" s="341"/>
    </row>
    <row r="21" spans="1:20">
      <c r="A21" s="367"/>
      <c r="B21" s="346"/>
      <c r="C21" s="357"/>
      <c r="D21" s="358"/>
      <c r="E21" s="384"/>
      <c r="F21" s="357"/>
      <c r="G21" s="358"/>
      <c r="H21" s="384"/>
      <c r="I21" s="357"/>
      <c r="J21" s="358"/>
      <c r="K21" s="357"/>
      <c r="L21" s="360"/>
      <c r="M21" s="357"/>
      <c r="N21" s="358"/>
      <c r="O21" s="357">
        <f t="shared" ref="O21:P28" si="2">+I21+K21+M21</f>
        <v>0</v>
      </c>
      <c r="P21" s="358">
        <f t="shared" si="2"/>
        <v>0</v>
      </c>
      <c r="Q21" s="341" t="s">
        <v>1</v>
      </c>
      <c r="S21" s="362"/>
      <c r="T21" s="341"/>
    </row>
    <row r="22" spans="1:20">
      <c r="A22" s="366"/>
      <c r="B22" s="346"/>
      <c r="C22" s="357"/>
      <c r="D22" s="358"/>
      <c r="E22" s="384"/>
      <c r="F22" s="357"/>
      <c r="G22" s="358"/>
      <c r="H22" s="384"/>
      <c r="I22" s="357"/>
      <c r="J22" s="358"/>
      <c r="K22" s="357"/>
      <c r="L22" s="360"/>
      <c r="M22" s="357"/>
      <c r="N22" s="358"/>
      <c r="O22" s="357">
        <f t="shared" si="2"/>
        <v>0</v>
      </c>
      <c r="P22" s="358">
        <f t="shared" si="2"/>
        <v>0</v>
      </c>
      <c r="Q22" s="341" t="s">
        <v>1</v>
      </c>
      <c r="S22" s="362"/>
      <c r="T22" s="341"/>
    </row>
    <row r="23" spans="1:20">
      <c r="A23" s="366"/>
      <c r="B23" s="346"/>
      <c r="C23" s="357"/>
      <c r="D23" s="358"/>
      <c r="E23" s="384"/>
      <c r="F23" s="357"/>
      <c r="G23" s="358"/>
      <c r="H23" s="384"/>
      <c r="I23" s="357"/>
      <c r="J23" s="358"/>
      <c r="K23" s="357"/>
      <c r="L23" s="360"/>
      <c r="M23" s="357"/>
      <c r="N23" s="358"/>
      <c r="O23" s="357">
        <f t="shared" si="2"/>
        <v>0</v>
      </c>
      <c r="P23" s="358">
        <f t="shared" si="2"/>
        <v>0</v>
      </c>
      <c r="Q23" s="341" t="s">
        <v>1</v>
      </c>
      <c r="S23" s="362"/>
      <c r="T23" s="341"/>
    </row>
    <row r="24" spans="1:20">
      <c r="A24" s="366"/>
      <c r="B24" s="346"/>
      <c r="C24" s="357"/>
      <c r="D24" s="358"/>
      <c r="E24" s="384"/>
      <c r="F24" s="357"/>
      <c r="G24" s="358"/>
      <c r="H24" s="384"/>
      <c r="I24" s="357"/>
      <c r="J24" s="358"/>
      <c r="K24" s="357"/>
      <c r="L24" s="360"/>
      <c r="M24" s="357"/>
      <c r="N24" s="358"/>
      <c r="O24" s="357">
        <f t="shared" si="2"/>
        <v>0</v>
      </c>
      <c r="P24" s="358">
        <f t="shared" si="2"/>
        <v>0</v>
      </c>
      <c r="Q24" s="341" t="s">
        <v>1</v>
      </c>
      <c r="S24" s="362"/>
      <c r="T24" s="341"/>
    </row>
    <row r="25" spans="1:20" ht="25.5">
      <c r="A25" s="367" t="s">
        <v>294</v>
      </c>
      <c r="B25" s="346"/>
      <c r="C25" s="357">
        <v>11</v>
      </c>
      <c r="D25" s="358">
        <v>2117</v>
      </c>
      <c r="E25" s="384"/>
      <c r="F25" s="357">
        <v>11</v>
      </c>
      <c r="G25" s="358">
        <v>2117</v>
      </c>
      <c r="H25" s="384"/>
      <c r="I25" s="357">
        <v>11</v>
      </c>
      <c r="J25" s="358">
        <v>2126</v>
      </c>
      <c r="K25" s="357"/>
      <c r="L25" s="360"/>
      <c r="M25" s="357"/>
      <c r="N25" s="358">
        <v>-2</v>
      </c>
      <c r="O25" s="357">
        <f t="shared" si="2"/>
        <v>11</v>
      </c>
      <c r="P25" s="358">
        <f t="shared" si="2"/>
        <v>2124</v>
      </c>
      <c r="Q25" s="341" t="s">
        <v>1</v>
      </c>
      <c r="S25" s="362"/>
      <c r="T25" s="341"/>
    </row>
    <row r="26" spans="1:20">
      <c r="A26" s="366"/>
      <c r="B26" s="346"/>
      <c r="C26" s="357"/>
      <c r="D26" s="358"/>
      <c r="E26" s="384"/>
      <c r="F26" s="357"/>
      <c r="G26" s="358"/>
      <c r="H26" s="384"/>
      <c r="I26" s="357"/>
      <c r="J26" s="358"/>
      <c r="K26" s="357"/>
      <c r="L26" s="360"/>
      <c r="M26" s="357"/>
      <c r="N26" s="358"/>
      <c r="O26" s="357">
        <f t="shared" si="2"/>
        <v>0</v>
      </c>
      <c r="P26" s="358">
        <f t="shared" si="2"/>
        <v>0</v>
      </c>
      <c r="Q26" s="341" t="s">
        <v>1</v>
      </c>
      <c r="S26" s="362"/>
      <c r="T26" s="341"/>
    </row>
    <row r="27" spans="1:20">
      <c r="A27" s="367"/>
      <c r="B27" s="346"/>
      <c r="C27" s="357"/>
      <c r="D27" s="358"/>
      <c r="E27" s="384"/>
      <c r="F27" s="357"/>
      <c r="G27" s="358"/>
      <c r="H27" s="384"/>
      <c r="I27" s="357"/>
      <c r="J27" s="358"/>
      <c r="K27" s="357"/>
      <c r="L27" s="360"/>
      <c r="M27" s="357"/>
      <c r="N27" s="358"/>
      <c r="O27" s="357">
        <f t="shared" si="2"/>
        <v>0</v>
      </c>
      <c r="P27" s="358">
        <f t="shared" si="2"/>
        <v>0</v>
      </c>
      <c r="Q27" s="341" t="s">
        <v>1</v>
      </c>
      <c r="R27" s="362"/>
      <c r="S27" s="362"/>
      <c r="T27" s="341"/>
    </row>
    <row r="28" spans="1:20" ht="27.75" customHeight="1">
      <c r="A28" s="367"/>
      <c r="B28" s="368"/>
      <c r="C28" s="369"/>
      <c r="D28" s="370"/>
      <c r="E28" s="387"/>
      <c r="F28" s="369"/>
      <c r="G28" s="370"/>
      <c r="H28" s="388"/>
      <c r="I28" s="369"/>
      <c r="J28" s="370"/>
      <c r="K28" s="369"/>
      <c r="L28" s="373"/>
      <c r="M28" s="369"/>
      <c r="N28" s="370"/>
      <c r="O28" s="357">
        <f t="shared" si="2"/>
        <v>0</v>
      </c>
      <c r="P28" s="389">
        <f t="shared" si="2"/>
        <v>0</v>
      </c>
      <c r="Q28" s="341" t="s">
        <v>1</v>
      </c>
      <c r="R28" s="374"/>
      <c r="S28" s="374"/>
      <c r="T28" s="341"/>
    </row>
    <row r="29" spans="1:20">
      <c r="A29" s="375" t="s">
        <v>295</v>
      </c>
      <c r="B29" s="363"/>
      <c r="C29" s="376">
        <f>SUM(C21:C28)</f>
        <v>11</v>
      </c>
      <c r="D29" s="377">
        <f>SUM(D21:D28)</f>
        <v>2117</v>
      </c>
      <c r="E29" s="390"/>
      <c r="F29" s="376">
        <f>SUM(F21:F28)</f>
        <v>11</v>
      </c>
      <c r="G29" s="377">
        <f>SUM(G21:G28)</f>
        <v>2117</v>
      </c>
      <c r="H29" s="391"/>
      <c r="I29" s="376">
        <f t="shared" ref="I29:P29" si="3">SUM(I21:I28)</f>
        <v>11</v>
      </c>
      <c r="J29" s="377">
        <f t="shared" si="3"/>
        <v>2126</v>
      </c>
      <c r="K29" s="392">
        <f t="shared" si="3"/>
        <v>0</v>
      </c>
      <c r="L29" s="393">
        <f t="shared" si="3"/>
        <v>0</v>
      </c>
      <c r="M29" s="376">
        <f t="shared" si="3"/>
        <v>0</v>
      </c>
      <c r="N29" s="377">
        <f t="shared" si="3"/>
        <v>-2</v>
      </c>
      <c r="O29" s="392">
        <f t="shared" si="3"/>
        <v>11</v>
      </c>
      <c r="P29" s="377">
        <f t="shared" si="3"/>
        <v>2124</v>
      </c>
      <c r="Q29" s="341" t="s">
        <v>1</v>
      </c>
      <c r="R29" s="380"/>
      <c r="S29" s="380"/>
      <c r="T29" s="341"/>
    </row>
    <row r="30" spans="1:20">
      <c r="A30" s="368"/>
      <c r="B30" s="346"/>
      <c r="C30" s="357"/>
      <c r="D30" s="358"/>
      <c r="E30" s="346"/>
      <c r="F30" s="357"/>
      <c r="G30" s="358"/>
      <c r="H30" s="346"/>
      <c r="I30" s="357"/>
      <c r="J30" s="358"/>
      <c r="K30" s="357"/>
      <c r="L30" s="360"/>
      <c r="M30" s="357"/>
      <c r="N30" s="358"/>
      <c r="O30" s="357"/>
      <c r="P30" s="358"/>
      <c r="Q30" s="341" t="s">
        <v>1</v>
      </c>
      <c r="R30" s="362"/>
      <c r="S30" s="362"/>
      <c r="T30" s="341"/>
    </row>
    <row r="31" spans="1:20" ht="25.5">
      <c r="A31" s="383" t="s">
        <v>296</v>
      </c>
      <c r="B31" s="346"/>
      <c r="C31" s="357"/>
      <c r="D31" s="358"/>
      <c r="E31" s="359"/>
      <c r="F31" s="357"/>
      <c r="G31" s="358"/>
      <c r="H31" s="359"/>
      <c r="I31" s="357"/>
      <c r="J31" s="358"/>
      <c r="K31" s="357"/>
      <c r="L31" s="360"/>
      <c r="M31" s="357"/>
      <c r="N31" s="358"/>
      <c r="O31" s="357"/>
      <c r="P31" s="358"/>
      <c r="Q31" s="341" t="s">
        <v>1</v>
      </c>
      <c r="R31" s="362"/>
      <c r="S31" s="362"/>
      <c r="T31" s="341"/>
    </row>
    <row r="32" spans="1:20">
      <c r="A32" s="367"/>
      <c r="B32" s="346"/>
      <c r="C32" s="357"/>
      <c r="D32" s="358"/>
      <c r="E32" s="359"/>
      <c r="F32" s="357"/>
      <c r="G32" s="358"/>
      <c r="H32" s="359"/>
      <c r="I32" s="357"/>
      <c r="J32" s="358"/>
      <c r="K32" s="357"/>
      <c r="L32" s="360"/>
      <c r="M32" s="357"/>
      <c r="N32" s="358"/>
      <c r="O32" s="357">
        <f t="shared" ref="O32:P38" si="4">+I32+K32+M32</f>
        <v>0</v>
      </c>
      <c r="P32" s="358">
        <f t="shared" si="4"/>
        <v>0</v>
      </c>
      <c r="Q32" s="341" t="s">
        <v>1</v>
      </c>
      <c r="R32" s="362"/>
      <c r="S32" s="362"/>
      <c r="T32" s="341"/>
    </row>
    <row r="33" spans="1:20">
      <c r="A33" s="366"/>
      <c r="B33" s="346"/>
      <c r="C33" s="357"/>
      <c r="D33" s="358"/>
      <c r="E33" s="359"/>
      <c r="F33" s="357"/>
      <c r="G33" s="358"/>
      <c r="H33" s="359"/>
      <c r="I33" s="357"/>
      <c r="J33" s="358"/>
      <c r="K33" s="357"/>
      <c r="L33" s="360"/>
      <c r="M33" s="357"/>
      <c r="N33" s="358"/>
      <c r="O33" s="357">
        <f t="shared" si="4"/>
        <v>0</v>
      </c>
      <c r="P33" s="358">
        <f t="shared" si="4"/>
        <v>0</v>
      </c>
      <c r="Q33" s="341" t="s">
        <v>1</v>
      </c>
      <c r="R33" s="362"/>
      <c r="S33" s="362"/>
      <c r="T33" s="341"/>
    </row>
    <row r="34" spans="1:20" ht="42" customHeight="1">
      <c r="A34" s="367"/>
      <c r="B34" s="346"/>
      <c r="C34" s="357"/>
      <c r="D34" s="358"/>
      <c r="E34" s="359"/>
      <c r="F34" s="357"/>
      <c r="G34" s="358"/>
      <c r="H34" s="359"/>
      <c r="I34" s="357"/>
      <c r="J34" s="358"/>
      <c r="K34" s="357"/>
      <c r="L34" s="360"/>
      <c r="M34" s="357"/>
      <c r="N34" s="358"/>
      <c r="O34" s="357">
        <f t="shared" si="4"/>
        <v>0</v>
      </c>
      <c r="P34" s="358">
        <f t="shared" si="4"/>
        <v>0</v>
      </c>
      <c r="Q34" s="341" t="s">
        <v>1</v>
      </c>
      <c r="R34" s="362"/>
      <c r="S34" s="362"/>
      <c r="T34" s="341"/>
    </row>
    <row r="35" spans="1:20">
      <c r="A35" s="367"/>
      <c r="B35" s="346"/>
      <c r="C35" s="357"/>
      <c r="D35" s="358"/>
      <c r="E35" s="359"/>
      <c r="F35" s="357"/>
      <c r="G35" s="358"/>
      <c r="H35" s="359"/>
      <c r="I35" s="357"/>
      <c r="J35" s="358"/>
      <c r="K35" s="357"/>
      <c r="L35" s="360"/>
      <c r="M35" s="357"/>
      <c r="N35" s="358"/>
      <c r="O35" s="357">
        <f t="shared" si="4"/>
        <v>0</v>
      </c>
      <c r="P35" s="358">
        <f t="shared" si="4"/>
        <v>0</v>
      </c>
      <c r="Q35" s="341" t="s">
        <v>1</v>
      </c>
      <c r="R35" s="362"/>
      <c r="S35" s="362"/>
      <c r="T35" s="341"/>
    </row>
    <row r="36" spans="1:20">
      <c r="A36" s="367"/>
      <c r="B36" s="346"/>
      <c r="C36" s="357"/>
      <c r="D36" s="358"/>
      <c r="E36" s="359"/>
      <c r="F36" s="357"/>
      <c r="G36" s="358"/>
      <c r="H36" s="359"/>
      <c r="I36" s="357"/>
      <c r="J36" s="358"/>
      <c r="K36" s="357"/>
      <c r="L36" s="360"/>
      <c r="M36" s="357"/>
      <c r="N36" s="358"/>
      <c r="O36" s="357">
        <f t="shared" si="4"/>
        <v>0</v>
      </c>
      <c r="P36" s="358">
        <f t="shared" si="4"/>
        <v>0</v>
      </c>
      <c r="Q36" s="341" t="s">
        <v>1</v>
      </c>
      <c r="R36" s="362"/>
      <c r="S36" s="362"/>
      <c r="T36" s="341"/>
    </row>
    <row r="37" spans="1:20">
      <c r="A37" s="367"/>
      <c r="B37" s="346"/>
      <c r="C37" s="357"/>
      <c r="D37" s="358"/>
      <c r="E37" s="359"/>
      <c r="F37" s="357"/>
      <c r="G37" s="358"/>
      <c r="H37" s="359"/>
      <c r="I37" s="357"/>
      <c r="J37" s="358"/>
      <c r="K37" s="357"/>
      <c r="L37" s="360"/>
      <c r="M37" s="357"/>
      <c r="N37" s="358"/>
      <c r="O37" s="357">
        <f t="shared" si="4"/>
        <v>0</v>
      </c>
      <c r="P37" s="358">
        <f t="shared" si="4"/>
        <v>0</v>
      </c>
      <c r="Q37" s="341" t="s">
        <v>1</v>
      </c>
      <c r="R37" s="362"/>
      <c r="S37" s="362"/>
      <c r="T37" s="341"/>
    </row>
    <row r="38" spans="1:20">
      <c r="A38" s="366"/>
      <c r="B38" s="346"/>
      <c r="C38" s="357"/>
      <c r="D38" s="358"/>
      <c r="E38" s="359"/>
      <c r="F38" s="357"/>
      <c r="G38" s="358"/>
      <c r="H38" s="359"/>
      <c r="I38" s="357"/>
      <c r="J38" s="358"/>
      <c r="K38" s="357"/>
      <c r="L38" s="360"/>
      <c r="M38" s="357"/>
      <c r="N38" s="358"/>
      <c r="O38" s="357">
        <f t="shared" si="4"/>
        <v>0</v>
      </c>
      <c r="P38" s="358">
        <f t="shared" si="4"/>
        <v>0</v>
      </c>
      <c r="Q38" s="341" t="s">
        <v>1</v>
      </c>
      <c r="R38" s="362"/>
      <c r="S38" s="362"/>
      <c r="T38" s="341"/>
    </row>
    <row r="39" spans="1:20">
      <c r="A39" s="375" t="s">
        <v>297</v>
      </c>
      <c r="B39" s="363"/>
      <c r="C39" s="376">
        <f>SUM(C32:C38)</f>
        <v>0</v>
      </c>
      <c r="D39" s="377">
        <f>SUM(D32:D38)</f>
        <v>0</v>
      </c>
      <c r="E39" s="378"/>
      <c r="F39" s="376">
        <f>SUM(F32:F38)</f>
        <v>0</v>
      </c>
      <c r="G39" s="377">
        <f>SUM(G32:G38)</f>
        <v>0</v>
      </c>
      <c r="H39" s="379"/>
      <c r="I39" s="376">
        <f t="shared" ref="I39:P39" si="5">SUM(I32:I38)</f>
        <v>0</v>
      </c>
      <c r="J39" s="377">
        <f t="shared" si="5"/>
        <v>0</v>
      </c>
      <c r="K39" s="376">
        <f t="shared" si="5"/>
        <v>0</v>
      </c>
      <c r="L39" s="393">
        <f t="shared" si="5"/>
        <v>0</v>
      </c>
      <c r="M39" s="376">
        <f t="shared" si="5"/>
        <v>0</v>
      </c>
      <c r="N39" s="377">
        <f t="shared" si="5"/>
        <v>0</v>
      </c>
      <c r="O39" s="376">
        <f t="shared" si="5"/>
        <v>0</v>
      </c>
      <c r="P39" s="377">
        <f t="shared" si="5"/>
        <v>0</v>
      </c>
      <c r="Q39" s="341" t="s">
        <v>1</v>
      </c>
      <c r="R39" s="380"/>
      <c r="S39" s="380"/>
      <c r="T39" s="341"/>
    </row>
    <row r="40" spans="1:20" ht="13.5" thickBot="1">
      <c r="A40" s="346"/>
      <c r="B40" s="346"/>
      <c r="C40" s="346"/>
      <c r="D40" s="346"/>
      <c r="E40" s="346"/>
      <c r="F40" s="346"/>
      <c r="G40" s="346"/>
      <c r="H40" s="346"/>
      <c r="I40" s="346"/>
      <c r="J40" s="346"/>
      <c r="K40" s="394"/>
      <c r="L40" s="394"/>
      <c r="M40" s="395"/>
      <c r="N40" s="346"/>
      <c r="O40" s="346"/>
      <c r="P40" s="346"/>
      <c r="Q40" s="341" t="s">
        <v>1</v>
      </c>
      <c r="R40" s="362"/>
      <c r="S40" s="362"/>
      <c r="T40" s="341"/>
    </row>
    <row r="41" spans="1:20" s="400" customFormat="1" ht="18.75" customHeight="1" thickBot="1">
      <c r="A41" s="396" t="s">
        <v>298</v>
      </c>
      <c r="B41" s="397"/>
      <c r="C41" s="522">
        <f>C18+C29+C39</f>
        <v>11</v>
      </c>
      <c r="D41" s="489">
        <f>D18+D29+D39</f>
        <v>2117</v>
      </c>
      <c r="E41" s="397"/>
      <c r="F41" s="522">
        <f>F18+F29+F39</f>
        <v>11</v>
      </c>
      <c r="G41" s="489">
        <f>G18+G29+G39</f>
        <v>2117</v>
      </c>
      <c r="H41" s="397"/>
      <c r="I41" s="522">
        <f t="shared" ref="I41:P41" si="6">I18+I29+I39</f>
        <v>11</v>
      </c>
      <c r="J41" s="489">
        <f t="shared" si="6"/>
        <v>2126</v>
      </c>
      <c r="K41" s="522">
        <f t="shared" si="6"/>
        <v>0</v>
      </c>
      <c r="L41" s="489">
        <v>0</v>
      </c>
      <c r="M41" s="522">
        <v>0</v>
      </c>
      <c r="N41" s="489">
        <f t="shared" si="6"/>
        <v>-2</v>
      </c>
      <c r="O41" s="522">
        <f t="shared" si="6"/>
        <v>11</v>
      </c>
      <c r="P41" s="489">
        <f t="shared" si="6"/>
        <v>2124</v>
      </c>
      <c r="Q41" s="341" t="s">
        <v>23</v>
      </c>
      <c r="R41" s="398"/>
      <c r="S41" s="399"/>
      <c r="T41" s="341"/>
    </row>
    <row r="42" spans="1:20">
      <c r="A42" s="402"/>
      <c r="B42" s="402"/>
      <c r="C42" s="398"/>
      <c r="D42" s="399"/>
      <c r="E42" s="402"/>
      <c r="F42" s="398"/>
      <c r="G42" s="399"/>
      <c r="H42" s="402"/>
      <c r="I42" s="398"/>
      <c r="J42" s="399"/>
      <c r="K42" s="400"/>
      <c r="L42" s="400"/>
      <c r="M42" s="400"/>
      <c r="N42" s="400"/>
      <c r="O42" s="400"/>
      <c r="P42" s="400"/>
      <c r="Q42" s="400"/>
      <c r="R42" s="401"/>
      <c r="S42" s="401"/>
      <c r="T42" s="341"/>
    </row>
    <row r="43" spans="1:20">
      <c r="A43" s="402"/>
      <c r="B43" s="402"/>
      <c r="C43" s="398"/>
      <c r="D43" s="399"/>
      <c r="E43" s="402"/>
      <c r="F43" s="398"/>
      <c r="G43" s="399"/>
      <c r="H43" s="402"/>
      <c r="I43" s="398"/>
      <c r="J43" s="399"/>
      <c r="K43" s="400"/>
      <c r="L43" s="400"/>
      <c r="M43" s="400"/>
      <c r="N43" s="400"/>
      <c r="O43" s="400"/>
      <c r="P43" s="400"/>
      <c r="Q43" s="400"/>
      <c r="R43" s="401"/>
      <c r="S43" s="401"/>
      <c r="T43" s="341"/>
    </row>
    <row r="44" spans="1:20" ht="15">
      <c r="A44" s="618"/>
      <c r="B44" s="619"/>
      <c r="C44" s="619"/>
      <c r="D44" s="619"/>
      <c r="E44" s="619"/>
      <c r="F44" s="619"/>
      <c r="G44" s="619"/>
      <c r="H44" s="619"/>
      <c r="I44" s="619"/>
      <c r="J44" s="620"/>
      <c r="K44" s="620"/>
      <c r="L44" s="620"/>
      <c r="M44" s="620"/>
      <c r="N44" s="620"/>
      <c r="O44" s="620"/>
      <c r="P44" s="620"/>
      <c r="Q44" s="620"/>
      <c r="R44" s="620"/>
      <c r="S44" s="620"/>
    </row>
    <row r="45" spans="1:20" ht="15">
      <c r="A45" s="618"/>
      <c r="B45" s="619"/>
      <c r="C45" s="619"/>
      <c r="D45" s="619"/>
      <c r="E45" s="619"/>
      <c r="F45" s="619"/>
      <c r="G45" s="619"/>
      <c r="H45" s="619"/>
      <c r="I45" s="619"/>
      <c r="J45" s="620"/>
      <c r="K45" s="620"/>
      <c r="L45" s="620"/>
      <c r="M45" s="620"/>
      <c r="N45" s="620"/>
      <c r="O45" s="620"/>
      <c r="P45" s="620"/>
      <c r="Q45" s="620"/>
      <c r="R45" s="620"/>
      <c r="S45" s="620"/>
    </row>
    <row r="46" spans="1:20">
      <c r="S46" s="341"/>
    </row>
  </sheetData>
  <mergeCells count="14">
    <mergeCell ref="A1:P1"/>
    <mergeCell ref="A3:P3"/>
    <mergeCell ref="A4:P4"/>
    <mergeCell ref="A5:P5"/>
    <mergeCell ref="C8:D9"/>
    <mergeCell ref="A45:S45"/>
    <mergeCell ref="M9:N9"/>
    <mergeCell ref="A10:A11"/>
    <mergeCell ref="F8:G9"/>
    <mergeCell ref="O8:P9"/>
    <mergeCell ref="K8:N8"/>
    <mergeCell ref="A44:S44"/>
    <mergeCell ref="K9:L9"/>
    <mergeCell ref="I8:J9"/>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3.xml><?xml version="1.0" encoding="utf-8"?>
<worksheet xmlns="http://schemas.openxmlformats.org/spreadsheetml/2006/main" xmlns:r="http://schemas.openxmlformats.org/officeDocument/2006/relationships">
  <sheetPr codeName="Sheet10">
    <pageSetUpPr fitToPage="1"/>
  </sheetPr>
  <dimension ref="A1:AA23"/>
  <sheetViews>
    <sheetView view="pageBreakPreview" zoomScale="85" zoomScaleNormal="75" zoomScaleSheetLayoutView="75" workbookViewId="0">
      <selection sqref="A1:F1"/>
    </sheetView>
  </sheetViews>
  <sheetFormatPr defaultRowHeight="15"/>
  <cols>
    <col min="1" max="1" width="33.44140625" style="479" customWidth="1"/>
    <col min="2" max="2" width="9.5546875" style="479" customWidth="1"/>
    <col min="3" max="3" width="13.109375" style="479" customWidth="1"/>
    <col min="4" max="4" width="10.33203125" style="479" customWidth="1"/>
    <col min="5" max="5" width="10" style="479" customWidth="1"/>
    <col min="6" max="6" width="16.77734375" style="479" customWidth="1"/>
    <col min="7" max="7" width="7.6640625" style="22" customWidth="1"/>
    <col min="8" max="8" width="7.77734375" style="22" customWidth="1"/>
    <col min="9" max="9" width="12.109375" style="22" customWidth="1"/>
    <col min="10" max="10" width="3.21875" style="22" customWidth="1"/>
    <col min="11" max="11" width="2.88671875" style="22" customWidth="1"/>
    <col min="12" max="12" width="3.109375" style="22" customWidth="1"/>
    <col min="13" max="13" width="9.21875" style="479"/>
    <col min="14" max="14" width="6.44140625" style="490" customWidth="1"/>
    <col min="15" max="256" width="9.21875" style="479"/>
    <col min="257" max="257" width="33.44140625" style="479" customWidth="1"/>
    <col min="258" max="258" width="9.5546875" style="479" customWidth="1"/>
    <col min="259" max="259" width="13.109375" style="479" customWidth="1"/>
    <col min="260" max="260" width="10.33203125" style="479" customWidth="1"/>
    <col min="261" max="261" width="10" style="479" customWidth="1"/>
    <col min="262" max="262" width="16.77734375" style="479" customWidth="1"/>
    <col min="263" max="263" width="7.6640625" style="479" customWidth="1"/>
    <col min="264" max="264" width="7.77734375" style="479" customWidth="1"/>
    <col min="265" max="265" width="12.109375" style="479" customWidth="1"/>
    <col min="266" max="266" width="3.21875" style="479" customWidth="1"/>
    <col min="267" max="267" width="2.88671875" style="479" customWidth="1"/>
    <col min="268" max="268" width="3.109375" style="479" customWidth="1"/>
    <col min="269" max="269" width="9.21875" style="479"/>
    <col min="270" max="270" width="6.44140625" style="479" customWidth="1"/>
    <col min="271" max="512" width="9.21875" style="479"/>
    <col min="513" max="513" width="33.44140625" style="479" customWidth="1"/>
    <col min="514" max="514" width="9.5546875" style="479" customWidth="1"/>
    <col min="515" max="515" width="13.109375" style="479" customWidth="1"/>
    <col min="516" max="516" width="10.33203125" style="479" customWidth="1"/>
    <col min="517" max="517" width="10" style="479" customWidth="1"/>
    <col min="518" max="518" width="16.77734375" style="479" customWidth="1"/>
    <col min="519" max="519" width="7.6640625" style="479" customWidth="1"/>
    <col min="520" max="520" width="7.77734375" style="479" customWidth="1"/>
    <col min="521" max="521" width="12.109375" style="479" customWidth="1"/>
    <col min="522" max="522" width="3.21875" style="479" customWidth="1"/>
    <col min="523" max="523" width="2.88671875" style="479" customWidth="1"/>
    <col min="524" max="524" width="3.109375" style="479" customWidth="1"/>
    <col min="525" max="525" width="9.21875" style="479"/>
    <col min="526" max="526" width="6.44140625" style="479" customWidth="1"/>
    <col min="527" max="768" width="9.21875" style="479"/>
    <col min="769" max="769" width="33.44140625" style="479" customWidth="1"/>
    <col min="770" max="770" width="9.5546875" style="479" customWidth="1"/>
    <col min="771" max="771" width="13.109375" style="479" customWidth="1"/>
    <col min="772" max="772" width="10.33203125" style="479" customWidth="1"/>
    <col min="773" max="773" width="10" style="479" customWidth="1"/>
    <col min="774" max="774" width="16.77734375" style="479" customWidth="1"/>
    <col min="775" max="775" width="7.6640625" style="479" customWidth="1"/>
    <col min="776" max="776" width="7.77734375" style="479" customWidth="1"/>
    <col min="777" max="777" width="12.109375" style="479" customWidth="1"/>
    <col min="778" max="778" width="3.21875" style="479" customWidth="1"/>
    <col min="779" max="779" width="2.88671875" style="479" customWidth="1"/>
    <col min="780" max="780" width="3.109375" style="479" customWidth="1"/>
    <col min="781" max="781" width="9.21875" style="479"/>
    <col min="782" max="782" width="6.44140625" style="479" customWidth="1"/>
    <col min="783" max="1024" width="9.21875" style="479"/>
    <col min="1025" max="1025" width="33.44140625" style="479" customWidth="1"/>
    <col min="1026" max="1026" width="9.5546875" style="479" customWidth="1"/>
    <col min="1027" max="1027" width="13.109375" style="479" customWidth="1"/>
    <col min="1028" max="1028" width="10.33203125" style="479" customWidth="1"/>
    <col min="1029" max="1029" width="10" style="479" customWidth="1"/>
    <col min="1030" max="1030" width="16.77734375" style="479" customWidth="1"/>
    <col min="1031" max="1031" width="7.6640625" style="479" customWidth="1"/>
    <col min="1032" max="1032" width="7.77734375" style="479" customWidth="1"/>
    <col min="1033" max="1033" width="12.109375" style="479" customWidth="1"/>
    <col min="1034" max="1034" width="3.21875" style="479" customWidth="1"/>
    <col min="1035" max="1035" width="2.88671875" style="479" customWidth="1"/>
    <col min="1036" max="1036" width="3.109375" style="479" customWidth="1"/>
    <col min="1037" max="1037" width="9.21875" style="479"/>
    <col min="1038" max="1038" width="6.44140625" style="479" customWidth="1"/>
    <col min="1039" max="1280" width="9.21875" style="479"/>
    <col min="1281" max="1281" width="33.44140625" style="479" customWidth="1"/>
    <col min="1282" max="1282" width="9.5546875" style="479" customWidth="1"/>
    <col min="1283" max="1283" width="13.109375" style="479" customWidth="1"/>
    <col min="1284" max="1284" width="10.33203125" style="479" customWidth="1"/>
    <col min="1285" max="1285" width="10" style="479" customWidth="1"/>
    <col min="1286" max="1286" width="16.77734375" style="479" customWidth="1"/>
    <col min="1287" max="1287" width="7.6640625" style="479" customWidth="1"/>
    <col min="1288" max="1288" width="7.77734375" style="479" customWidth="1"/>
    <col min="1289" max="1289" width="12.109375" style="479" customWidth="1"/>
    <col min="1290" max="1290" width="3.21875" style="479" customWidth="1"/>
    <col min="1291" max="1291" width="2.88671875" style="479" customWidth="1"/>
    <col min="1292" max="1292" width="3.109375" style="479" customWidth="1"/>
    <col min="1293" max="1293" width="9.21875" style="479"/>
    <col min="1294" max="1294" width="6.44140625" style="479" customWidth="1"/>
    <col min="1295" max="1536" width="9.21875" style="479"/>
    <col min="1537" max="1537" width="33.44140625" style="479" customWidth="1"/>
    <col min="1538" max="1538" width="9.5546875" style="479" customWidth="1"/>
    <col min="1539" max="1539" width="13.109375" style="479" customWidth="1"/>
    <col min="1540" max="1540" width="10.33203125" style="479" customWidth="1"/>
    <col min="1541" max="1541" width="10" style="479" customWidth="1"/>
    <col min="1542" max="1542" width="16.77734375" style="479" customWidth="1"/>
    <col min="1543" max="1543" width="7.6640625" style="479" customWidth="1"/>
    <col min="1544" max="1544" width="7.77734375" style="479" customWidth="1"/>
    <col min="1545" max="1545" width="12.109375" style="479" customWidth="1"/>
    <col min="1546" max="1546" width="3.21875" style="479" customWidth="1"/>
    <col min="1547" max="1547" width="2.88671875" style="479" customWidth="1"/>
    <col min="1548" max="1548" width="3.109375" style="479" customWidth="1"/>
    <col min="1549" max="1549" width="9.21875" style="479"/>
    <col min="1550" max="1550" width="6.44140625" style="479" customWidth="1"/>
    <col min="1551" max="1792" width="9.21875" style="479"/>
    <col min="1793" max="1793" width="33.44140625" style="479" customWidth="1"/>
    <col min="1794" max="1794" width="9.5546875" style="479" customWidth="1"/>
    <col min="1795" max="1795" width="13.109375" style="479" customWidth="1"/>
    <col min="1796" max="1796" width="10.33203125" style="479" customWidth="1"/>
    <col min="1797" max="1797" width="10" style="479" customWidth="1"/>
    <col min="1798" max="1798" width="16.77734375" style="479" customWidth="1"/>
    <col min="1799" max="1799" width="7.6640625" style="479" customWidth="1"/>
    <col min="1800" max="1800" width="7.77734375" style="479" customWidth="1"/>
    <col min="1801" max="1801" width="12.109375" style="479" customWidth="1"/>
    <col min="1802" max="1802" width="3.21875" style="479" customWidth="1"/>
    <col min="1803" max="1803" width="2.88671875" style="479" customWidth="1"/>
    <col min="1804" max="1804" width="3.109375" style="479" customWidth="1"/>
    <col min="1805" max="1805" width="9.21875" style="479"/>
    <col min="1806" max="1806" width="6.44140625" style="479" customWidth="1"/>
    <col min="1807" max="2048" width="9.21875" style="479"/>
    <col min="2049" max="2049" width="33.44140625" style="479" customWidth="1"/>
    <col min="2050" max="2050" width="9.5546875" style="479" customWidth="1"/>
    <col min="2051" max="2051" width="13.109375" style="479" customWidth="1"/>
    <col min="2052" max="2052" width="10.33203125" style="479" customWidth="1"/>
    <col min="2053" max="2053" width="10" style="479" customWidth="1"/>
    <col min="2054" max="2054" width="16.77734375" style="479" customWidth="1"/>
    <col min="2055" max="2055" width="7.6640625" style="479" customWidth="1"/>
    <col min="2056" max="2056" width="7.77734375" style="479" customWidth="1"/>
    <col min="2057" max="2057" width="12.109375" style="479" customWidth="1"/>
    <col min="2058" max="2058" width="3.21875" style="479" customWidth="1"/>
    <col min="2059" max="2059" width="2.88671875" style="479" customWidth="1"/>
    <col min="2060" max="2060" width="3.109375" style="479" customWidth="1"/>
    <col min="2061" max="2061" width="9.21875" style="479"/>
    <col min="2062" max="2062" width="6.44140625" style="479" customWidth="1"/>
    <col min="2063" max="2304" width="9.21875" style="479"/>
    <col min="2305" max="2305" width="33.44140625" style="479" customWidth="1"/>
    <col min="2306" max="2306" width="9.5546875" style="479" customWidth="1"/>
    <col min="2307" max="2307" width="13.109375" style="479" customWidth="1"/>
    <col min="2308" max="2308" width="10.33203125" style="479" customWidth="1"/>
    <col min="2309" max="2309" width="10" style="479" customWidth="1"/>
    <col min="2310" max="2310" width="16.77734375" style="479" customWidth="1"/>
    <col min="2311" max="2311" width="7.6640625" style="479" customWidth="1"/>
    <col min="2312" max="2312" width="7.77734375" style="479" customWidth="1"/>
    <col min="2313" max="2313" width="12.109375" style="479" customWidth="1"/>
    <col min="2314" max="2314" width="3.21875" style="479" customWidth="1"/>
    <col min="2315" max="2315" width="2.88671875" style="479" customWidth="1"/>
    <col min="2316" max="2316" width="3.109375" style="479" customWidth="1"/>
    <col min="2317" max="2317" width="9.21875" style="479"/>
    <col min="2318" max="2318" width="6.44140625" style="479" customWidth="1"/>
    <col min="2319" max="2560" width="9.21875" style="479"/>
    <col min="2561" max="2561" width="33.44140625" style="479" customWidth="1"/>
    <col min="2562" max="2562" width="9.5546875" style="479" customWidth="1"/>
    <col min="2563" max="2563" width="13.109375" style="479" customWidth="1"/>
    <col min="2564" max="2564" width="10.33203125" style="479" customWidth="1"/>
    <col min="2565" max="2565" width="10" style="479" customWidth="1"/>
    <col min="2566" max="2566" width="16.77734375" style="479" customWidth="1"/>
    <col min="2567" max="2567" width="7.6640625" style="479" customWidth="1"/>
    <col min="2568" max="2568" width="7.77734375" style="479" customWidth="1"/>
    <col min="2569" max="2569" width="12.109375" style="479" customWidth="1"/>
    <col min="2570" max="2570" width="3.21875" style="479" customWidth="1"/>
    <col min="2571" max="2571" width="2.88671875" style="479" customWidth="1"/>
    <col min="2572" max="2572" width="3.109375" style="479" customWidth="1"/>
    <col min="2573" max="2573" width="9.21875" style="479"/>
    <col min="2574" max="2574" width="6.44140625" style="479" customWidth="1"/>
    <col min="2575" max="2816" width="9.21875" style="479"/>
    <col min="2817" max="2817" width="33.44140625" style="479" customWidth="1"/>
    <col min="2818" max="2818" width="9.5546875" style="479" customWidth="1"/>
    <col min="2819" max="2819" width="13.109375" style="479" customWidth="1"/>
    <col min="2820" max="2820" width="10.33203125" style="479" customWidth="1"/>
    <col min="2821" max="2821" width="10" style="479" customWidth="1"/>
    <col min="2822" max="2822" width="16.77734375" style="479" customWidth="1"/>
    <col min="2823" max="2823" width="7.6640625" style="479" customWidth="1"/>
    <col min="2824" max="2824" width="7.77734375" style="479" customWidth="1"/>
    <col min="2825" max="2825" width="12.109375" style="479" customWidth="1"/>
    <col min="2826" max="2826" width="3.21875" style="479" customWidth="1"/>
    <col min="2827" max="2827" width="2.88671875" style="479" customWidth="1"/>
    <col min="2828" max="2828" width="3.109375" style="479" customWidth="1"/>
    <col min="2829" max="2829" width="9.21875" style="479"/>
    <col min="2830" max="2830" width="6.44140625" style="479" customWidth="1"/>
    <col min="2831" max="3072" width="9.21875" style="479"/>
    <col min="3073" max="3073" width="33.44140625" style="479" customWidth="1"/>
    <col min="3074" max="3074" width="9.5546875" style="479" customWidth="1"/>
    <col min="3075" max="3075" width="13.109375" style="479" customWidth="1"/>
    <col min="3076" max="3076" width="10.33203125" style="479" customWidth="1"/>
    <col min="3077" max="3077" width="10" style="479" customWidth="1"/>
    <col min="3078" max="3078" width="16.77734375" style="479" customWidth="1"/>
    <col min="3079" max="3079" width="7.6640625" style="479" customWidth="1"/>
    <col min="3080" max="3080" width="7.77734375" style="479" customWidth="1"/>
    <col min="3081" max="3081" width="12.109375" style="479" customWidth="1"/>
    <col min="3082" max="3082" width="3.21875" style="479" customWidth="1"/>
    <col min="3083" max="3083" width="2.88671875" style="479" customWidth="1"/>
    <col min="3084" max="3084" width="3.109375" style="479" customWidth="1"/>
    <col min="3085" max="3085" width="9.21875" style="479"/>
    <col min="3086" max="3086" width="6.44140625" style="479" customWidth="1"/>
    <col min="3087" max="3328" width="9.21875" style="479"/>
    <col min="3329" max="3329" width="33.44140625" style="479" customWidth="1"/>
    <col min="3330" max="3330" width="9.5546875" style="479" customWidth="1"/>
    <col min="3331" max="3331" width="13.109375" style="479" customWidth="1"/>
    <col min="3332" max="3332" width="10.33203125" style="479" customWidth="1"/>
    <col min="3333" max="3333" width="10" style="479" customWidth="1"/>
    <col min="3334" max="3334" width="16.77734375" style="479" customWidth="1"/>
    <col min="3335" max="3335" width="7.6640625" style="479" customWidth="1"/>
    <col min="3336" max="3336" width="7.77734375" style="479" customWidth="1"/>
    <col min="3337" max="3337" width="12.109375" style="479" customWidth="1"/>
    <col min="3338" max="3338" width="3.21875" style="479" customWidth="1"/>
    <col min="3339" max="3339" width="2.88671875" style="479" customWidth="1"/>
    <col min="3340" max="3340" width="3.109375" style="479" customWidth="1"/>
    <col min="3341" max="3341" width="9.21875" style="479"/>
    <col min="3342" max="3342" width="6.44140625" style="479" customWidth="1"/>
    <col min="3343" max="3584" width="9.21875" style="479"/>
    <col min="3585" max="3585" width="33.44140625" style="479" customWidth="1"/>
    <col min="3586" max="3586" width="9.5546875" style="479" customWidth="1"/>
    <col min="3587" max="3587" width="13.109375" style="479" customWidth="1"/>
    <col min="3588" max="3588" width="10.33203125" style="479" customWidth="1"/>
    <col min="3589" max="3589" width="10" style="479" customWidth="1"/>
    <col min="3590" max="3590" width="16.77734375" style="479" customWidth="1"/>
    <col min="3591" max="3591" width="7.6640625" style="479" customWidth="1"/>
    <col min="3592" max="3592" width="7.77734375" style="479" customWidth="1"/>
    <col min="3593" max="3593" width="12.109375" style="479" customWidth="1"/>
    <col min="3594" max="3594" width="3.21875" style="479" customWidth="1"/>
    <col min="3595" max="3595" width="2.88671875" style="479" customWidth="1"/>
    <col min="3596" max="3596" width="3.109375" style="479" customWidth="1"/>
    <col min="3597" max="3597" width="9.21875" style="479"/>
    <col min="3598" max="3598" width="6.44140625" style="479" customWidth="1"/>
    <col min="3599" max="3840" width="9.21875" style="479"/>
    <col min="3841" max="3841" width="33.44140625" style="479" customWidth="1"/>
    <col min="3842" max="3842" width="9.5546875" style="479" customWidth="1"/>
    <col min="3843" max="3843" width="13.109375" style="479" customWidth="1"/>
    <col min="3844" max="3844" width="10.33203125" style="479" customWidth="1"/>
    <col min="3845" max="3845" width="10" style="479" customWidth="1"/>
    <col min="3846" max="3846" width="16.77734375" style="479" customWidth="1"/>
    <col min="3847" max="3847" width="7.6640625" style="479" customWidth="1"/>
    <col min="3848" max="3848" width="7.77734375" style="479" customWidth="1"/>
    <col min="3849" max="3849" width="12.109375" style="479" customWidth="1"/>
    <col min="3850" max="3850" width="3.21875" style="479" customWidth="1"/>
    <col min="3851" max="3851" width="2.88671875" style="479" customWidth="1"/>
    <col min="3852" max="3852" width="3.109375" style="479" customWidth="1"/>
    <col min="3853" max="3853" width="9.21875" style="479"/>
    <col min="3854" max="3854" width="6.44140625" style="479" customWidth="1"/>
    <col min="3855" max="4096" width="9.21875" style="479"/>
    <col min="4097" max="4097" width="33.44140625" style="479" customWidth="1"/>
    <col min="4098" max="4098" width="9.5546875" style="479" customWidth="1"/>
    <col min="4099" max="4099" width="13.109375" style="479" customWidth="1"/>
    <col min="4100" max="4100" width="10.33203125" style="479" customWidth="1"/>
    <col min="4101" max="4101" width="10" style="479" customWidth="1"/>
    <col min="4102" max="4102" width="16.77734375" style="479" customWidth="1"/>
    <col min="4103" max="4103" width="7.6640625" style="479" customWidth="1"/>
    <col min="4104" max="4104" width="7.77734375" style="479" customWidth="1"/>
    <col min="4105" max="4105" width="12.109375" style="479" customWidth="1"/>
    <col min="4106" max="4106" width="3.21875" style="479" customWidth="1"/>
    <col min="4107" max="4107" width="2.88671875" style="479" customWidth="1"/>
    <col min="4108" max="4108" width="3.109375" style="479" customWidth="1"/>
    <col min="4109" max="4109" width="9.21875" style="479"/>
    <col min="4110" max="4110" width="6.44140625" style="479" customWidth="1"/>
    <col min="4111" max="4352" width="9.21875" style="479"/>
    <col min="4353" max="4353" width="33.44140625" style="479" customWidth="1"/>
    <col min="4354" max="4354" width="9.5546875" style="479" customWidth="1"/>
    <col min="4355" max="4355" width="13.109375" style="479" customWidth="1"/>
    <col min="4356" max="4356" width="10.33203125" style="479" customWidth="1"/>
    <col min="4357" max="4357" width="10" style="479" customWidth="1"/>
    <col min="4358" max="4358" width="16.77734375" style="479" customWidth="1"/>
    <col min="4359" max="4359" width="7.6640625" style="479" customWidth="1"/>
    <col min="4360" max="4360" width="7.77734375" style="479" customWidth="1"/>
    <col min="4361" max="4361" width="12.109375" style="479" customWidth="1"/>
    <col min="4362" max="4362" width="3.21875" style="479" customWidth="1"/>
    <col min="4363" max="4363" width="2.88671875" style="479" customWidth="1"/>
    <col min="4364" max="4364" width="3.109375" style="479" customWidth="1"/>
    <col min="4365" max="4365" width="9.21875" style="479"/>
    <col min="4366" max="4366" width="6.44140625" style="479" customWidth="1"/>
    <col min="4367" max="4608" width="9.21875" style="479"/>
    <col min="4609" max="4609" width="33.44140625" style="479" customWidth="1"/>
    <col min="4610" max="4610" width="9.5546875" style="479" customWidth="1"/>
    <col min="4611" max="4611" width="13.109375" style="479" customWidth="1"/>
    <col min="4612" max="4612" width="10.33203125" style="479" customWidth="1"/>
    <col min="4613" max="4613" width="10" style="479" customWidth="1"/>
    <col min="4614" max="4614" width="16.77734375" style="479" customWidth="1"/>
    <col min="4615" max="4615" width="7.6640625" style="479" customWidth="1"/>
    <col min="4616" max="4616" width="7.77734375" style="479" customWidth="1"/>
    <col min="4617" max="4617" width="12.109375" style="479" customWidth="1"/>
    <col min="4618" max="4618" width="3.21875" style="479" customWidth="1"/>
    <col min="4619" max="4619" width="2.88671875" style="479" customWidth="1"/>
    <col min="4620" max="4620" width="3.109375" style="479" customWidth="1"/>
    <col min="4621" max="4621" width="9.21875" style="479"/>
    <col min="4622" max="4622" width="6.44140625" style="479" customWidth="1"/>
    <col min="4623" max="4864" width="9.21875" style="479"/>
    <col min="4865" max="4865" width="33.44140625" style="479" customWidth="1"/>
    <col min="4866" max="4866" width="9.5546875" style="479" customWidth="1"/>
    <col min="4867" max="4867" width="13.109375" style="479" customWidth="1"/>
    <col min="4868" max="4868" width="10.33203125" style="479" customWidth="1"/>
    <col min="4869" max="4869" width="10" style="479" customWidth="1"/>
    <col min="4870" max="4870" width="16.77734375" style="479" customWidth="1"/>
    <col min="4871" max="4871" width="7.6640625" style="479" customWidth="1"/>
    <col min="4872" max="4872" width="7.77734375" style="479" customWidth="1"/>
    <col min="4873" max="4873" width="12.109375" style="479" customWidth="1"/>
    <col min="4874" max="4874" width="3.21875" style="479" customWidth="1"/>
    <col min="4875" max="4875" width="2.88671875" style="479" customWidth="1"/>
    <col min="4876" max="4876" width="3.109375" style="479" customWidth="1"/>
    <col min="4877" max="4877" width="9.21875" style="479"/>
    <col min="4878" max="4878" width="6.44140625" style="479" customWidth="1"/>
    <col min="4879" max="5120" width="9.21875" style="479"/>
    <col min="5121" max="5121" width="33.44140625" style="479" customWidth="1"/>
    <col min="5122" max="5122" width="9.5546875" style="479" customWidth="1"/>
    <col min="5123" max="5123" width="13.109375" style="479" customWidth="1"/>
    <col min="5124" max="5124" width="10.33203125" style="479" customWidth="1"/>
    <col min="5125" max="5125" width="10" style="479" customWidth="1"/>
    <col min="5126" max="5126" width="16.77734375" style="479" customWidth="1"/>
    <col min="5127" max="5127" width="7.6640625" style="479" customWidth="1"/>
    <col min="5128" max="5128" width="7.77734375" style="479" customWidth="1"/>
    <col min="5129" max="5129" width="12.109375" style="479" customWidth="1"/>
    <col min="5130" max="5130" width="3.21875" style="479" customWidth="1"/>
    <col min="5131" max="5131" width="2.88671875" style="479" customWidth="1"/>
    <col min="5132" max="5132" width="3.109375" style="479" customWidth="1"/>
    <col min="5133" max="5133" width="9.21875" style="479"/>
    <col min="5134" max="5134" width="6.44140625" style="479" customWidth="1"/>
    <col min="5135" max="5376" width="9.21875" style="479"/>
    <col min="5377" max="5377" width="33.44140625" style="479" customWidth="1"/>
    <col min="5378" max="5378" width="9.5546875" style="479" customWidth="1"/>
    <col min="5379" max="5379" width="13.109375" style="479" customWidth="1"/>
    <col min="5380" max="5380" width="10.33203125" style="479" customWidth="1"/>
    <col min="5381" max="5381" width="10" style="479" customWidth="1"/>
    <col min="5382" max="5382" width="16.77734375" style="479" customWidth="1"/>
    <col min="5383" max="5383" width="7.6640625" style="479" customWidth="1"/>
    <col min="5384" max="5384" width="7.77734375" style="479" customWidth="1"/>
    <col min="5385" max="5385" width="12.109375" style="479" customWidth="1"/>
    <col min="5386" max="5386" width="3.21875" style="479" customWidth="1"/>
    <col min="5387" max="5387" width="2.88671875" style="479" customWidth="1"/>
    <col min="5388" max="5388" width="3.109375" style="479" customWidth="1"/>
    <col min="5389" max="5389" width="9.21875" style="479"/>
    <col min="5390" max="5390" width="6.44140625" style="479" customWidth="1"/>
    <col min="5391" max="5632" width="9.21875" style="479"/>
    <col min="5633" max="5633" width="33.44140625" style="479" customWidth="1"/>
    <col min="5634" max="5634" width="9.5546875" style="479" customWidth="1"/>
    <col min="5635" max="5635" width="13.109375" style="479" customWidth="1"/>
    <col min="5636" max="5636" width="10.33203125" style="479" customWidth="1"/>
    <col min="5637" max="5637" width="10" style="479" customWidth="1"/>
    <col min="5638" max="5638" width="16.77734375" style="479" customWidth="1"/>
    <col min="5639" max="5639" width="7.6640625" style="479" customWidth="1"/>
    <col min="5640" max="5640" width="7.77734375" style="479" customWidth="1"/>
    <col min="5641" max="5641" width="12.109375" style="479" customWidth="1"/>
    <col min="5642" max="5642" width="3.21875" style="479" customWidth="1"/>
    <col min="5643" max="5643" width="2.88671875" style="479" customWidth="1"/>
    <col min="5644" max="5644" width="3.109375" style="479" customWidth="1"/>
    <col min="5645" max="5645" width="9.21875" style="479"/>
    <col min="5646" max="5646" width="6.44140625" style="479" customWidth="1"/>
    <col min="5647" max="5888" width="9.21875" style="479"/>
    <col min="5889" max="5889" width="33.44140625" style="479" customWidth="1"/>
    <col min="5890" max="5890" width="9.5546875" style="479" customWidth="1"/>
    <col min="5891" max="5891" width="13.109375" style="479" customWidth="1"/>
    <col min="5892" max="5892" width="10.33203125" style="479" customWidth="1"/>
    <col min="5893" max="5893" width="10" style="479" customWidth="1"/>
    <col min="5894" max="5894" width="16.77734375" style="479" customWidth="1"/>
    <col min="5895" max="5895" width="7.6640625" style="479" customWidth="1"/>
    <col min="5896" max="5896" width="7.77734375" style="479" customWidth="1"/>
    <col min="5897" max="5897" width="12.109375" style="479" customWidth="1"/>
    <col min="5898" max="5898" width="3.21875" style="479" customWidth="1"/>
    <col min="5899" max="5899" width="2.88671875" style="479" customWidth="1"/>
    <col min="5900" max="5900" width="3.109375" style="479" customWidth="1"/>
    <col min="5901" max="5901" width="9.21875" style="479"/>
    <col min="5902" max="5902" width="6.44140625" style="479" customWidth="1"/>
    <col min="5903" max="6144" width="9.21875" style="479"/>
    <col min="6145" max="6145" width="33.44140625" style="479" customWidth="1"/>
    <col min="6146" max="6146" width="9.5546875" style="479" customWidth="1"/>
    <col min="6147" max="6147" width="13.109375" style="479" customWidth="1"/>
    <col min="6148" max="6148" width="10.33203125" style="479" customWidth="1"/>
    <col min="6149" max="6149" width="10" style="479" customWidth="1"/>
    <col min="6150" max="6150" width="16.77734375" style="479" customWidth="1"/>
    <col min="6151" max="6151" width="7.6640625" style="479" customWidth="1"/>
    <col min="6152" max="6152" width="7.77734375" style="479" customWidth="1"/>
    <col min="6153" max="6153" width="12.109375" style="479" customWidth="1"/>
    <col min="6154" max="6154" width="3.21875" style="479" customWidth="1"/>
    <col min="6155" max="6155" width="2.88671875" style="479" customWidth="1"/>
    <col min="6156" max="6156" width="3.109375" style="479" customWidth="1"/>
    <col min="6157" max="6157" width="9.21875" style="479"/>
    <col min="6158" max="6158" width="6.44140625" style="479" customWidth="1"/>
    <col min="6159" max="6400" width="9.21875" style="479"/>
    <col min="6401" max="6401" width="33.44140625" style="479" customWidth="1"/>
    <col min="6402" max="6402" width="9.5546875" style="479" customWidth="1"/>
    <col min="6403" max="6403" width="13.109375" style="479" customWidth="1"/>
    <col min="6404" max="6404" width="10.33203125" style="479" customWidth="1"/>
    <col min="6405" max="6405" width="10" style="479" customWidth="1"/>
    <col min="6406" max="6406" width="16.77734375" style="479" customWidth="1"/>
    <col min="6407" max="6407" width="7.6640625" style="479" customWidth="1"/>
    <col min="6408" max="6408" width="7.77734375" style="479" customWidth="1"/>
    <col min="6409" max="6409" width="12.109375" style="479" customWidth="1"/>
    <col min="6410" max="6410" width="3.21875" style="479" customWidth="1"/>
    <col min="6411" max="6411" width="2.88671875" style="479" customWidth="1"/>
    <col min="6412" max="6412" width="3.109375" style="479" customWidth="1"/>
    <col min="6413" max="6413" width="9.21875" style="479"/>
    <col min="6414" max="6414" width="6.44140625" style="479" customWidth="1"/>
    <col min="6415" max="6656" width="9.21875" style="479"/>
    <col min="6657" max="6657" width="33.44140625" style="479" customWidth="1"/>
    <col min="6658" max="6658" width="9.5546875" style="479" customWidth="1"/>
    <col min="6659" max="6659" width="13.109375" style="479" customWidth="1"/>
    <col min="6660" max="6660" width="10.33203125" style="479" customWidth="1"/>
    <col min="6661" max="6661" width="10" style="479" customWidth="1"/>
    <col min="6662" max="6662" width="16.77734375" style="479" customWidth="1"/>
    <col min="6663" max="6663" width="7.6640625" style="479" customWidth="1"/>
    <col min="6664" max="6664" width="7.77734375" style="479" customWidth="1"/>
    <col min="6665" max="6665" width="12.109375" style="479" customWidth="1"/>
    <col min="6666" max="6666" width="3.21875" style="479" customWidth="1"/>
    <col min="6667" max="6667" width="2.88671875" style="479" customWidth="1"/>
    <col min="6668" max="6668" width="3.109375" style="479" customWidth="1"/>
    <col min="6669" max="6669" width="9.21875" style="479"/>
    <col min="6670" max="6670" width="6.44140625" style="479" customWidth="1"/>
    <col min="6671" max="6912" width="9.21875" style="479"/>
    <col min="6913" max="6913" width="33.44140625" style="479" customWidth="1"/>
    <col min="6914" max="6914" width="9.5546875" style="479" customWidth="1"/>
    <col min="6915" max="6915" width="13.109375" style="479" customWidth="1"/>
    <col min="6916" max="6916" width="10.33203125" style="479" customWidth="1"/>
    <col min="6917" max="6917" width="10" style="479" customWidth="1"/>
    <col min="6918" max="6918" width="16.77734375" style="479" customWidth="1"/>
    <col min="6919" max="6919" width="7.6640625" style="479" customWidth="1"/>
    <col min="6920" max="6920" width="7.77734375" style="479" customWidth="1"/>
    <col min="6921" max="6921" width="12.109375" style="479" customWidth="1"/>
    <col min="6922" max="6922" width="3.21875" style="479" customWidth="1"/>
    <col min="6923" max="6923" width="2.88671875" style="479" customWidth="1"/>
    <col min="6924" max="6924" width="3.109375" style="479" customWidth="1"/>
    <col min="6925" max="6925" width="9.21875" style="479"/>
    <col min="6926" max="6926" width="6.44140625" style="479" customWidth="1"/>
    <col min="6927" max="7168" width="9.21875" style="479"/>
    <col min="7169" max="7169" width="33.44140625" style="479" customWidth="1"/>
    <col min="7170" max="7170" width="9.5546875" style="479" customWidth="1"/>
    <col min="7171" max="7171" width="13.109375" style="479" customWidth="1"/>
    <col min="7172" max="7172" width="10.33203125" style="479" customWidth="1"/>
    <col min="7173" max="7173" width="10" style="479" customWidth="1"/>
    <col min="7174" max="7174" width="16.77734375" style="479" customWidth="1"/>
    <col min="7175" max="7175" width="7.6640625" style="479" customWidth="1"/>
    <col min="7176" max="7176" width="7.77734375" style="479" customWidth="1"/>
    <col min="7177" max="7177" width="12.109375" style="479" customWidth="1"/>
    <col min="7178" max="7178" width="3.21875" style="479" customWidth="1"/>
    <col min="7179" max="7179" width="2.88671875" style="479" customWidth="1"/>
    <col min="7180" max="7180" width="3.109375" style="479" customWidth="1"/>
    <col min="7181" max="7181" width="9.21875" style="479"/>
    <col min="7182" max="7182" width="6.44140625" style="479" customWidth="1"/>
    <col min="7183" max="7424" width="9.21875" style="479"/>
    <col min="7425" max="7425" width="33.44140625" style="479" customWidth="1"/>
    <col min="7426" max="7426" width="9.5546875" style="479" customWidth="1"/>
    <col min="7427" max="7427" width="13.109375" style="479" customWidth="1"/>
    <col min="7428" max="7428" width="10.33203125" style="479" customWidth="1"/>
    <col min="7429" max="7429" width="10" style="479" customWidth="1"/>
    <col min="7430" max="7430" width="16.77734375" style="479" customWidth="1"/>
    <col min="7431" max="7431" width="7.6640625" style="479" customWidth="1"/>
    <col min="7432" max="7432" width="7.77734375" style="479" customWidth="1"/>
    <col min="7433" max="7433" width="12.109375" style="479" customWidth="1"/>
    <col min="7434" max="7434" width="3.21875" style="479" customWidth="1"/>
    <col min="7435" max="7435" width="2.88671875" style="479" customWidth="1"/>
    <col min="7436" max="7436" width="3.109375" style="479" customWidth="1"/>
    <col min="7437" max="7437" width="9.21875" style="479"/>
    <col min="7438" max="7438" width="6.44140625" style="479" customWidth="1"/>
    <col min="7439" max="7680" width="9.21875" style="479"/>
    <col min="7681" max="7681" width="33.44140625" style="479" customWidth="1"/>
    <col min="7682" max="7682" width="9.5546875" style="479" customWidth="1"/>
    <col min="7683" max="7683" width="13.109375" style="479" customWidth="1"/>
    <col min="7684" max="7684" width="10.33203125" style="479" customWidth="1"/>
    <col min="7685" max="7685" width="10" style="479" customWidth="1"/>
    <col min="7686" max="7686" width="16.77734375" style="479" customWidth="1"/>
    <col min="7687" max="7687" width="7.6640625" style="479" customWidth="1"/>
    <col min="7688" max="7688" width="7.77734375" style="479" customWidth="1"/>
    <col min="7689" max="7689" width="12.109375" style="479" customWidth="1"/>
    <col min="7690" max="7690" width="3.21875" style="479" customWidth="1"/>
    <col min="7691" max="7691" width="2.88671875" style="479" customWidth="1"/>
    <col min="7692" max="7692" width="3.109375" style="479" customWidth="1"/>
    <col min="7693" max="7693" width="9.21875" style="479"/>
    <col min="7694" max="7694" width="6.44140625" style="479" customWidth="1"/>
    <col min="7695" max="7936" width="9.21875" style="479"/>
    <col min="7937" max="7937" width="33.44140625" style="479" customWidth="1"/>
    <col min="7938" max="7938" width="9.5546875" style="479" customWidth="1"/>
    <col min="7939" max="7939" width="13.109375" style="479" customWidth="1"/>
    <col min="7940" max="7940" width="10.33203125" style="479" customWidth="1"/>
    <col min="7941" max="7941" width="10" style="479" customWidth="1"/>
    <col min="7942" max="7942" width="16.77734375" style="479" customWidth="1"/>
    <col min="7943" max="7943" width="7.6640625" style="479" customWidth="1"/>
    <col min="7944" max="7944" width="7.77734375" style="479" customWidth="1"/>
    <col min="7945" max="7945" width="12.109375" style="479" customWidth="1"/>
    <col min="7946" max="7946" width="3.21875" style="479" customWidth="1"/>
    <col min="7947" max="7947" width="2.88671875" style="479" customWidth="1"/>
    <col min="7948" max="7948" width="3.109375" style="479" customWidth="1"/>
    <col min="7949" max="7949" width="9.21875" style="479"/>
    <col min="7950" max="7950" width="6.44140625" style="479" customWidth="1"/>
    <col min="7951" max="8192" width="9.21875" style="479"/>
    <col min="8193" max="8193" width="33.44140625" style="479" customWidth="1"/>
    <col min="8194" max="8194" width="9.5546875" style="479" customWidth="1"/>
    <col min="8195" max="8195" width="13.109375" style="479" customWidth="1"/>
    <col min="8196" max="8196" width="10.33203125" style="479" customWidth="1"/>
    <col min="8197" max="8197" width="10" style="479" customWidth="1"/>
    <col min="8198" max="8198" width="16.77734375" style="479" customWidth="1"/>
    <col min="8199" max="8199" width="7.6640625" style="479" customWidth="1"/>
    <col min="8200" max="8200" width="7.77734375" style="479" customWidth="1"/>
    <col min="8201" max="8201" width="12.109375" style="479" customWidth="1"/>
    <col min="8202" max="8202" width="3.21875" style="479" customWidth="1"/>
    <col min="8203" max="8203" width="2.88671875" style="479" customWidth="1"/>
    <col min="8204" max="8204" width="3.109375" style="479" customWidth="1"/>
    <col min="8205" max="8205" width="9.21875" style="479"/>
    <col min="8206" max="8206" width="6.44140625" style="479" customWidth="1"/>
    <col min="8207" max="8448" width="9.21875" style="479"/>
    <col min="8449" max="8449" width="33.44140625" style="479" customWidth="1"/>
    <col min="8450" max="8450" width="9.5546875" style="479" customWidth="1"/>
    <col min="8451" max="8451" width="13.109375" style="479" customWidth="1"/>
    <col min="8452" max="8452" width="10.33203125" style="479" customWidth="1"/>
    <col min="8453" max="8453" width="10" style="479" customWidth="1"/>
    <col min="8454" max="8454" width="16.77734375" style="479" customWidth="1"/>
    <col min="8455" max="8455" width="7.6640625" style="479" customWidth="1"/>
    <col min="8456" max="8456" width="7.77734375" style="479" customWidth="1"/>
    <col min="8457" max="8457" width="12.109375" style="479" customWidth="1"/>
    <col min="8458" max="8458" width="3.21875" style="479" customWidth="1"/>
    <col min="8459" max="8459" width="2.88671875" style="479" customWidth="1"/>
    <col min="8460" max="8460" width="3.109375" style="479" customWidth="1"/>
    <col min="8461" max="8461" width="9.21875" style="479"/>
    <col min="8462" max="8462" width="6.44140625" style="479" customWidth="1"/>
    <col min="8463" max="8704" width="9.21875" style="479"/>
    <col min="8705" max="8705" width="33.44140625" style="479" customWidth="1"/>
    <col min="8706" max="8706" width="9.5546875" style="479" customWidth="1"/>
    <col min="8707" max="8707" width="13.109375" style="479" customWidth="1"/>
    <col min="8708" max="8708" width="10.33203125" style="479" customWidth="1"/>
    <col min="8709" max="8709" width="10" style="479" customWidth="1"/>
    <col min="8710" max="8710" width="16.77734375" style="479" customWidth="1"/>
    <col min="8711" max="8711" width="7.6640625" style="479" customWidth="1"/>
    <col min="8712" max="8712" width="7.77734375" style="479" customWidth="1"/>
    <col min="8713" max="8713" width="12.109375" style="479" customWidth="1"/>
    <col min="8714" max="8714" width="3.21875" style="479" customWidth="1"/>
    <col min="8715" max="8715" width="2.88671875" style="479" customWidth="1"/>
    <col min="8716" max="8716" width="3.109375" style="479" customWidth="1"/>
    <col min="8717" max="8717" width="9.21875" style="479"/>
    <col min="8718" max="8718" width="6.44140625" style="479" customWidth="1"/>
    <col min="8719" max="8960" width="9.21875" style="479"/>
    <col min="8961" max="8961" width="33.44140625" style="479" customWidth="1"/>
    <col min="8962" max="8962" width="9.5546875" style="479" customWidth="1"/>
    <col min="8963" max="8963" width="13.109375" style="479" customWidth="1"/>
    <col min="8964" max="8964" width="10.33203125" style="479" customWidth="1"/>
    <col min="8965" max="8965" width="10" style="479" customWidth="1"/>
    <col min="8966" max="8966" width="16.77734375" style="479" customWidth="1"/>
    <col min="8967" max="8967" width="7.6640625" style="479" customWidth="1"/>
    <col min="8968" max="8968" width="7.77734375" style="479" customWidth="1"/>
    <col min="8969" max="8969" width="12.109375" style="479" customWidth="1"/>
    <col min="8970" max="8970" width="3.21875" style="479" customWidth="1"/>
    <col min="8971" max="8971" width="2.88671875" style="479" customWidth="1"/>
    <col min="8972" max="8972" width="3.109375" style="479" customWidth="1"/>
    <col min="8973" max="8973" width="9.21875" style="479"/>
    <col min="8974" max="8974" width="6.44140625" style="479" customWidth="1"/>
    <col min="8975" max="9216" width="9.21875" style="479"/>
    <col min="9217" max="9217" width="33.44140625" style="479" customWidth="1"/>
    <col min="9218" max="9218" width="9.5546875" style="479" customWidth="1"/>
    <col min="9219" max="9219" width="13.109375" style="479" customWidth="1"/>
    <col min="9220" max="9220" width="10.33203125" style="479" customWidth="1"/>
    <col min="9221" max="9221" width="10" style="479" customWidth="1"/>
    <col min="9222" max="9222" width="16.77734375" style="479" customWidth="1"/>
    <col min="9223" max="9223" width="7.6640625" style="479" customWidth="1"/>
    <col min="9224" max="9224" width="7.77734375" style="479" customWidth="1"/>
    <col min="9225" max="9225" width="12.109375" style="479" customWidth="1"/>
    <col min="9226" max="9226" width="3.21875" style="479" customWidth="1"/>
    <col min="9227" max="9227" width="2.88671875" style="479" customWidth="1"/>
    <col min="9228" max="9228" width="3.109375" style="479" customWidth="1"/>
    <col min="9229" max="9229" width="9.21875" style="479"/>
    <col min="9230" max="9230" width="6.44140625" style="479" customWidth="1"/>
    <col min="9231" max="9472" width="9.21875" style="479"/>
    <col min="9473" max="9473" width="33.44140625" style="479" customWidth="1"/>
    <col min="9474" max="9474" width="9.5546875" style="479" customWidth="1"/>
    <col min="9475" max="9475" width="13.109375" style="479" customWidth="1"/>
    <col min="9476" max="9476" width="10.33203125" style="479" customWidth="1"/>
    <col min="9477" max="9477" width="10" style="479" customWidth="1"/>
    <col min="9478" max="9478" width="16.77734375" style="479" customWidth="1"/>
    <col min="9479" max="9479" width="7.6640625" style="479" customWidth="1"/>
    <col min="9480" max="9480" width="7.77734375" style="479" customWidth="1"/>
    <col min="9481" max="9481" width="12.109375" style="479" customWidth="1"/>
    <col min="9482" max="9482" width="3.21875" style="479" customWidth="1"/>
    <col min="9483" max="9483" width="2.88671875" style="479" customWidth="1"/>
    <col min="9484" max="9484" width="3.109375" style="479" customWidth="1"/>
    <col min="9485" max="9485" width="9.21875" style="479"/>
    <col min="9486" max="9486" width="6.44140625" style="479" customWidth="1"/>
    <col min="9487" max="9728" width="9.21875" style="479"/>
    <col min="9729" max="9729" width="33.44140625" style="479" customWidth="1"/>
    <col min="9730" max="9730" width="9.5546875" style="479" customWidth="1"/>
    <col min="9731" max="9731" width="13.109375" style="479" customWidth="1"/>
    <col min="9732" max="9732" width="10.33203125" style="479" customWidth="1"/>
    <col min="9733" max="9733" width="10" style="479" customWidth="1"/>
    <col min="9734" max="9734" width="16.77734375" style="479" customWidth="1"/>
    <col min="9735" max="9735" width="7.6640625" style="479" customWidth="1"/>
    <col min="9736" max="9736" width="7.77734375" style="479" customWidth="1"/>
    <col min="9737" max="9737" width="12.109375" style="479" customWidth="1"/>
    <col min="9738" max="9738" width="3.21875" style="479" customWidth="1"/>
    <col min="9739" max="9739" width="2.88671875" style="479" customWidth="1"/>
    <col min="9740" max="9740" width="3.109375" style="479" customWidth="1"/>
    <col min="9741" max="9741" width="9.21875" style="479"/>
    <col min="9742" max="9742" width="6.44140625" style="479" customWidth="1"/>
    <col min="9743" max="9984" width="9.21875" style="479"/>
    <col min="9985" max="9985" width="33.44140625" style="479" customWidth="1"/>
    <col min="9986" max="9986" width="9.5546875" style="479" customWidth="1"/>
    <col min="9987" max="9987" width="13.109375" style="479" customWidth="1"/>
    <col min="9988" max="9988" width="10.33203125" style="479" customWidth="1"/>
    <col min="9989" max="9989" width="10" style="479" customWidth="1"/>
    <col min="9990" max="9990" width="16.77734375" style="479" customWidth="1"/>
    <col min="9991" max="9991" width="7.6640625" style="479" customWidth="1"/>
    <col min="9992" max="9992" width="7.77734375" style="479" customWidth="1"/>
    <col min="9993" max="9993" width="12.109375" style="479" customWidth="1"/>
    <col min="9994" max="9994" width="3.21875" style="479" customWidth="1"/>
    <col min="9995" max="9995" width="2.88671875" style="479" customWidth="1"/>
    <col min="9996" max="9996" width="3.109375" style="479" customWidth="1"/>
    <col min="9997" max="9997" width="9.21875" style="479"/>
    <col min="9998" max="9998" width="6.44140625" style="479" customWidth="1"/>
    <col min="9999" max="10240" width="9.21875" style="479"/>
    <col min="10241" max="10241" width="33.44140625" style="479" customWidth="1"/>
    <col min="10242" max="10242" width="9.5546875" style="479" customWidth="1"/>
    <col min="10243" max="10243" width="13.109375" style="479" customWidth="1"/>
    <col min="10244" max="10244" width="10.33203125" style="479" customWidth="1"/>
    <col min="10245" max="10245" width="10" style="479" customWidth="1"/>
    <col min="10246" max="10246" width="16.77734375" style="479" customWidth="1"/>
    <col min="10247" max="10247" width="7.6640625" style="479" customWidth="1"/>
    <col min="10248" max="10248" width="7.77734375" style="479" customWidth="1"/>
    <col min="10249" max="10249" width="12.109375" style="479" customWidth="1"/>
    <col min="10250" max="10250" width="3.21875" style="479" customWidth="1"/>
    <col min="10251" max="10251" width="2.88671875" style="479" customWidth="1"/>
    <col min="10252" max="10252" width="3.109375" style="479" customWidth="1"/>
    <col min="10253" max="10253" width="9.21875" style="479"/>
    <col min="10254" max="10254" width="6.44140625" style="479" customWidth="1"/>
    <col min="10255" max="10496" width="9.21875" style="479"/>
    <col min="10497" max="10497" width="33.44140625" style="479" customWidth="1"/>
    <col min="10498" max="10498" width="9.5546875" style="479" customWidth="1"/>
    <col min="10499" max="10499" width="13.109375" style="479" customWidth="1"/>
    <col min="10500" max="10500" width="10.33203125" style="479" customWidth="1"/>
    <col min="10501" max="10501" width="10" style="479" customWidth="1"/>
    <col min="10502" max="10502" width="16.77734375" style="479" customWidth="1"/>
    <col min="10503" max="10503" width="7.6640625" style="479" customWidth="1"/>
    <col min="10504" max="10504" width="7.77734375" style="479" customWidth="1"/>
    <col min="10505" max="10505" width="12.109375" style="479" customWidth="1"/>
    <col min="10506" max="10506" width="3.21875" style="479" customWidth="1"/>
    <col min="10507" max="10507" width="2.88671875" style="479" customWidth="1"/>
    <col min="10508" max="10508" width="3.109375" style="479" customWidth="1"/>
    <col min="10509" max="10509" width="9.21875" style="479"/>
    <col min="10510" max="10510" width="6.44140625" style="479" customWidth="1"/>
    <col min="10511" max="10752" width="9.21875" style="479"/>
    <col min="10753" max="10753" width="33.44140625" style="479" customWidth="1"/>
    <col min="10754" max="10754" width="9.5546875" style="479" customWidth="1"/>
    <col min="10755" max="10755" width="13.109375" style="479" customWidth="1"/>
    <col min="10756" max="10756" width="10.33203125" style="479" customWidth="1"/>
    <col min="10757" max="10757" width="10" style="479" customWidth="1"/>
    <col min="10758" max="10758" width="16.77734375" style="479" customWidth="1"/>
    <col min="10759" max="10759" width="7.6640625" style="479" customWidth="1"/>
    <col min="10760" max="10760" width="7.77734375" style="479" customWidth="1"/>
    <col min="10761" max="10761" width="12.109375" style="479" customWidth="1"/>
    <col min="10762" max="10762" width="3.21875" style="479" customWidth="1"/>
    <col min="10763" max="10763" width="2.88671875" style="479" customWidth="1"/>
    <col min="10764" max="10764" width="3.109375" style="479" customWidth="1"/>
    <col min="10765" max="10765" width="9.21875" style="479"/>
    <col min="10766" max="10766" width="6.44140625" style="479" customWidth="1"/>
    <col min="10767" max="11008" width="9.21875" style="479"/>
    <col min="11009" max="11009" width="33.44140625" style="479" customWidth="1"/>
    <col min="11010" max="11010" width="9.5546875" style="479" customWidth="1"/>
    <col min="11011" max="11011" width="13.109375" style="479" customWidth="1"/>
    <col min="11012" max="11012" width="10.33203125" style="479" customWidth="1"/>
    <col min="11013" max="11013" width="10" style="479" customWidth="1"/>
    <col min="11014" max="11014" width="16.77734375" style="479" customWidth="1"/>
    <col min="11015" max="11015" width="7.6640625" style="479" customWidth="1"/>
    <col min="11016" max="11016" width="7.77734375" style="479" customWidth="1"/>
    <col min="11017" max="11017" width="12.109375" style="479" customWidth="1"/>
    <col min="11018" max="11018" width="3.21875" style="479" customWidth="1"/>
    <col min="11019" max="11019" width="2.88671875" style="479" customWidth="1"/>
    <col min="11020" max="11020" width="3.109375" style="479" customWidth="1"/>
    <col min="11021" max="11021" width="9.21875" style="479"/>
    <col min="11022" max="11022" width="6.44140625" style="479" customWidth="1"/>
    <col min="11023" max="11264" width="9.21875" style="479"/>
    <col min="11265" max="11265" width="33.44140625" style="479" customWidth="1"/>
    <col min="11266" max="11266" width="9.5546875" style="479" customWidth="1"/>
    <col min="11267" max="11267" width="13.109375" style="479" customWidth="1"/>
    <col min="11268" max="11268" width="10.33203125" style="479" customWidth="1"/>
    <col min="11269" max="11269" width="10" style="479" customWidth="1"/>
    <col min="11270" max="11270" width="16.77734375" style="479" customWidth="1"/>
    <col min="11271" max="11271" width="7.6640625" style="479" customWidth="1"/>
    <col min="11272" max="11272" width="7.77734375" style="479" customWidth="1"/>
    <col min="11273" max="11273" width="12.109375" style="479" customWidth="1"/>
    <col min="11274" max="11274" width="3.21875" style="479" customWidth="1"/>
    <col min="11275" max="11275" width="2.88671875" style="479" customWidth="1"/>
    <col min="11276" max="11276" width="3.109375" style="479" customWidth="1"/>
    <col min="11277" max="11277" width="9.21875" style="479"/>
    <col min="11278" max="11278" width="6.44140625" style="479" customWidth="1"/>
    <col min="11279" max="11520" width="9.21875" style="479"/>
    <col min="11521" max="11521" width="33.44140625" style="479" customWidth="1"/>
    <col min="11522" max="11522" width="9.5546875" style="479" customWidth="1"/>
    <col min="11523" max="11523" width="13.109375" style="479" customWidth="1"/>
    <col min="11524" max="11524" width="10.33203125" style="479" customWidth="1"/>
    <col min="11525" max="11525" width="10" style="479" customWidth="1"/>
    <col min="11526" max="11526" width="16.77734375" style="479" customWidth="1"/>
    <col min="11527" max="11527" width="7.6640625" style="479" customWidth="1"/>
    <col min="11528" max="11528" width="7.77734375" style="479" customWidth="1"/>
    <col min="11529" max="11529" width="12.109375" style="479" customWidth="1"/>
    <col min="11530" max="11530" width="3.21875" style="479" customWidth="1"/>
    <col min="11531" max="11531" width="2.88671875" style="479" customWidth="1"/>
    <col min="11532" max="11532" width="3.109375" style="479" customWidth="1"/>
    <col min="11533" max="11533" width="9.21875" style="479"/>
    <col min="11534" max="11534" width="6.44140625" style="479" customWidth="1"/>
    <col min="11535" max="11776" width="9.21875" style="479"/>
    <col min="11777" max="11777" width="33.44140625" style="479" customWidth="1"/>
    <col min="11778" max="11778" width="9.5546875" style="479" customWidth="1"/>
    <col min="11779" max="11779" width="13.109375" style="479" customWidth="1"/>
    <col min="11780" max="11780" width="10.33203125" style="479" customWidth="1"/>
    <col min="11781" max="11781" width="10" style="479" customWidth="1"/>
    <col min="11782" max="11782" width="16.77734375" style="479" customWidth="1"/>
    <col min="11783" max="11783" width="7.6640625" style="479" customWidth="1"/>
    <col min="11784" max="11784" width="7.77734375" style="479" customWidth="1"/>
    <col min="11785" max="11785" width="12.109375" style="479" customWidth="1"/>
    <col min="11786" max="11786" width="3.21875" style="479" customWidth="1"/>
    <col min="11787" max="11787" width="2.88671875" style="479" customWidth="1"/>
    <col min="11788" max="11788" width="3.109375" style="479" customWidth="1"/>
    <col min="11789" max="11789" width="9.21875" style="479"/>
    <col min="11790" max="11790" width="6.44140625" style="479" customWidth="1"/>
    <col min="11791" max="12032" width="9.21875" style="479"/>
    <col min="12033" max="12033" width="33.44140625" style="479" customWidth="1"/>
    <col min="12034" max="12034" width="9.5546875" style="479" customWidth="1"/>
    <col min="12035" max="12035" width="13.109375" style="479" customWidth="1"/>
    <col min="12036" max="12036" width="10.33203125" style="479" customWidth="1"/>
    <col min="12037" max="12037" width="10" style="479" customWidth="1"/>
    <col min="12038" max="12038" width="16.77734375" style="479" customWidth="1"/>
    <col min="12039" max="12039" width="7.6640625" style="479" customWidth="1"/>
    <col min="12040" max="12040" width="7.77734375" style="479" customWidth="1"/>
    <col min="12041" max="12041" width="12.109375" style="479" customWidth="1"/>
    <col min="12042" max="12042" width="3.21875" style="479" customWidth="1"/>
    <col min="12043" max="12043" width="2.88671875" style="479" customWidth="1"/>
    <col min="12044" max="12044" width="3.109375" style="479" customWidth="1"/>
    <col min="12045" max="12045" width="9.21875" style="479"/>
    <col min="12046" max="12046" width="6.44140625" style="479" customWidth="1"/>
    <col min="12047" max="12288" width="9.21875" style="479"/>
    <col min="12289" max="12289" width="33.44140625" style="479" customWidth="1"/>
    <col min="12290" max="12290" width="9.5546875" style="479" customWidth="1"/>
    <col min="12291" max="12291" width="13.109375" style="479" customWidth="1"/>
    <col min="12292" max="12292" width="10.33203125" style="479" customWidth="1"/>
    <col min="12293" max="12293" width="10" style="479" customWidth="1"/>
    <col min="12294" max="12294" width="16.77734375" style="479" customWidth="1"/>
    <col min="12295" max="12295" width="7.6640625" style="479" customWidth="1"/>
    <col min="12296" max="12296" width="7.77734375" style="479" customWidth="1"/>
    <col min="12297" max="12297" width="12.109375" style="479" customWidth="1"/>
    <col min="12298" max="12298" width="3.21875" style="479" customWidth="1"/>
    <col min="12299" max="12299" width="2.88671875" style="479" customWidth="1"/>
    <col min="12300" max="12300" width="3.109375" style="479" customWidth="1"/>
    <col min="12301" max="12301" width="9.21875" style="479"/>
    <col min="12302" max="12302" width="6.44140625" style="479" customWidth="1"/>
    <col min="12303" max="12544" width="9.21875" style="479"/>
    <col min="12545" max="12545" width="33.44140625" style="479" customWidth="1"/>
    <col min="12546" max="12546" width="9.5546875" style="479" customWidth="1"/>
    <col min="12547" max="12547" width="13.109375" style="479" customWidth="1"/>
    <col min="12548" max="12548" width="10.33203125" style="479" customWidth="1"/>
    <col min="12549" max="12549" width="10" style="479" customWidth="1"/>
    <col min="12550" max="12550" width="16.77734375" style="479" customWidth="1"/>
    <col min="12551" max="12551" width="7.6640625" style="479" customWidth="1"/>
    <col min="12552" max="12552" width="7.77734375" style="479" customWidth="1"/>
    <col min="12553" max="12553" width="12.109375" style="479" customWidth="1"/>
    <col min="12554" max="12554" width="3.21875" style="479" customWidth="1"/>
    <col min="12555" max="12555" width="2.88671875" style="479" customWidth="1"/>
    <col min="12556" max="12556" width="3.109375" style="479" customWidth="1"/>
    <col min="12557" max="12557" width="9.21875" style="479"/>
    <col min="12558" max="12558" width="6.44140625" style="479" customWidth="1"/>
    <col min="12559" max="12800" width="9.21875" style="479"/>
    <col min="12801" max="12801" width="33.44140625" style="479" customWidth="1"/>
    <col min="12802" max="12802" width="9.5546875" style="479" customWidth="1"/>
    <col min="12803" max="12803" width="13.109375" style="479" customWidth="1"/>
    <col min="12804" max="12804" width="10.33203125" style="479" customWidth="1"/>
    <col min="12805" max="12805" width="10" style="479" customWidth="1"/>
    <col min="12806" max="12806" width="16.77734375" style="479" customWidth="1"/>
    <col min="12807" max="12807" width="7.6640625" style="479" customWidth="1"/>
    <col min="12808" max="12808" width="7.77734375" style="479" customWidth="1"/>
    <col min="12809" max="12809" width="12.109375" style="479" customWidth="1"/>
    <col min="12810" max="12810" width="3.21875" style="479" customWidth="1"/>
    <col min="12811" max="12811" width="2.88671875" style="479" customWidth="1"/>
    <col min="12812" max="12812" width="3.109375" style="479" customWidth="1"/>
    <col min="12813" max="12813" width="9.21875" style="479"/>
    <col min="12814" max="12814" width="6.44140625" style="479" customWidth="1"/>
    <col min="12815" max="13056" width="9.21875" style="479"/>
    <col min="13057" max="13057" width="33.44140625" style="479" customWidth="1"/>
    <col min="13058" max="13058" width="9.5546875" style="479" customWidth="1"/>
    <col min="13059" max="13059" width="13.109375" style="479" customWidth="1"/>
    <col min="13060" max="13060" width="10.33203125" style="479" customWidth="1"/>
    <col min="13061" max="13061" width="10" style="479" customWidth="1"/>
    <col min="13062" max="13062" width="16.77734375" style="479" customWidth="1"/>
    <col min="13063" max="13063" width="7.6640625" style="479" customWidth="1"/>
    <col min="13064" max="13064" width="7.77734375" style="479" customWidth="1"/>
    <col min="13065" max="13065" width="12.109375" style="479" customWidth="1"/>
    <col min="13066" max="13066" width="3.21875" style="479" customWidth="1"/>
    <col min="13067" max="13067" width="2.88671875" style="479" customWidth="1"/>
    <col min="13068" max="13068" width="3.109375" style="479" customWidth="1"/>
    <col min="13069" max="13069" width="9.21875" style="479"/>
    <col min="13070" max="13070" width="6.44140625" style="479" customWidth="1"/>
    <col min="13071" max="13312" width="9.21875" style="479"/>
    <col min="13313" max="13313" width="33.44140625" style="479" customWidth="1"/>
    <col min="13314" max="13314" width="9.5546875" style="479" customWidth="1"/>
    <col min="13315" max="13315" width="13.109375" style="479" customWidth="1"/>
    <col min="13316" max="13316" width="10.33203125" style="479" customWidth="1"/>
    <col min="13317" max="13317" width="10" style="479" customWidth="1"/>
    <col min="13318" max="13318" width="16.77734375" style="479" customWidth="1"/>
    <col min="13319" max="13319" width="7.6640625" style="479" customWidth="1"/>
    <col min="13320" max="13320" width="7.77734375" style="479" customWidth="1"/>
    <col min="13321" max="13321" width="12.109375" style="479" customWidth="1"/>
    <col min="13322" max="13322" width="3.21875" style="479" customWidth="1"/>
    <col min="13323" max="13323" width="2.88671875" style="479" customWidth="1"/>
    <col min="13324" max="13324" width="3.109375" style="479" customWidth="1"/>
    <col min="13325" max="13325" width="9.21875" style="479"/>
    <col min="13326" max="13326" width="6.44140625" style="479" customWidth="1"/>
    <col min="13327" max="13568" width="9.21875" style="479"/>
    <col min="13569" max="13569" width="33.44140625" style="479" customWidth="1"/>
    <col min="13570" max="13570" width="9.5546875" style="479" customWidth="1"/>
    <col min="13571" max="13571" width="13.109375" style="479" customWidth="1"/>
    <col min="13572" max="13572" width="10.33203125" style="479" customWidth="1"/>
    <col min="13573" max="13573" width="10" style="479" customWidth="1"/>
    <col min="13574" max="13574" width="16.77734375" style="479" customWidth="1"/>
    <col min="13575" max="13575" width="7.6640625" style="479" customWidth="1"/>
    <col min="13576" max="13576" width="7.77734375" style="479" customWidth="1"/>
    <col min="13577" max="13577" width="12.109375" style="479" customWidth="1"/>
    <col min="13578" max="13578" width="3.21875" style="479" customWidth="1"/>
    <col min="13579" max="13579" width="2.88671875" style="479" customWidth="1"/>
    <col min="13580" max="13580" width="3.109375" style="479" customWidth="1"/>
    <col min="13581" max="13581" width="9.21875" style="479"/>
    <col min="13582" max="13582" width="6.44140625" style="479" customWidth="1"/>
    <col min="13583" max="13824" width="9.21875" style="479"/>
    <col min="13825" max="13825" width="33.44140625" style="479" customWidth="1"/>
    <col min="13826" max="13826" width="9.5546875" style="479" customWidth="1"/>
    <col min="13827" max="13827" width="13.109375" style="479" customWidth="1"/>
    <col min="13828" max="13828" width="10.33203125" style="479" customWidth="1"/>
    <col min="13829" max="13829" width="10" style="479" customWidth="1"/>
    <col min="13830" max="13830" width="16.77734375" style="479" customWidth="1"/>
    <col min="13831" max="13831" width="7.6640625" style="479" customWidth="1"/>
    <col min="13832" max="13832" width="7.77734375" style="479" customWidth="1"/>
    <col min="13833" max="13833" width="12.109375" style="479" customWidth="1"/>
    <col min="13834" max="13834" width="3.21875" style="479" customWidth="1"/>
    <col min="13835" max="13835" width="2.88671875" style="479" customWidth="1"/>
    <col min="13836" max="13836" width="3.109375" style="479" customWidth="1"/>
    <col min="13837" max="13837" width="9.21875" style="479"/>
    <col min="13838" max="13838" width="6.44140625" style="479" customWidth="1"/>
    <col min="13839" max="14080" width="9.21875" style="479"/>
    <col min="14081" max="14081" width="33.44140625" style="479" customWidth="1"/>
    <col min="14082" max="14082" width="9.5546875" style="479" customWidth="1"/>
    <col min="14083" max="14083" width="13.109375" style="479" customWidth="1"/>
    <col min="14084" max="14084" width="10.33203125" style="479" customWidth="1"/>
    <col min="14085" max="14085" width="10" style="479" customWidth="1"/>
    <col min="14086" max="14086" width="16.77734375" style="479" customWidth="1"/>
    <col min="14087" max="14087" width="7.6640625" style="479" customWidth="1"/>
    <col min="14088" max="14088" width="7.77734375" style="479" customWidth="1"/>
    <col min="14089" max="14089" width="12.109375" style="479" customWidth="1"/>
    <col min="14090" max="14090" width="3.21875" style="479" customWidth="1"/>
    <col min="14091" max="14091" width="2.88671875" style="479" customWidth="1"/>
    <col min="14092" max="14092" width="3.109375" style="479" customWidth="1"/>
    <col min="14093" max="14093" width="9.21875" style="479"/>
    <col min="14094" max="14094" width="6.44140625" style="479" customWidth="1"/>
    <col min="14095" max="14336" width="9.21875" style="479"/>
    <col min="14337" max="14337" width="33.44140625" style="479" customWidth="1"/>
    <col min="14338" max="14338" width="9.5546875" style="479" customWidth="1"/>
    <col min="14339" max="14339" width="13.109375" style="479" customWidth="1"/>
    <col min="14340" max="14340" width="10.33203125" style="479" customWidth="1"/>
    <col min="14341" max="14341" width="10" style="479" customWidth="1"/>
    <col min="14342" max="14342" width="16.77734375" style="479" customWidth="1"/>
    <col min="14343" max="14343" width="7.6640625" style="479" customWidth="1"/>
    <col min="14344" max="14344" width="7.77734375" style="479" customWidth="1"/>
    <col min="14345" max="14345" width="12.109375" style="479" customWidth="1"/>
    <col min="14346" max="14346" width="3.21875" style="479" customWidth="1"/>
    <col min="14347" max="14347" width="2.88671875" style="479" customWidth="1"/>
    <col min="14348" max="14348" width="3.109375" style="479" customWidth="1"/>
    <col min="14349" max="14349" width="9.21875" style="479"/>
    <col min="14350" max="14350" width="6.44140625" style="479" customWidth="1"/>
    <col min="14351" max="14592" width="9.21875" style="479"/>
    <col min="14593" max="14593" width="33.44140625" style="479" customWidth="1"/>
    <col min="14594" max="14594" width="9.5546875" style="479" customWidth="1"/>
    <col min="14595" max="14595" width="13.109375" style="479" customWidth="1"/>
    <col min="14596" max="14596" width="10.33203125" style="479" customWidth="1"/>
    <col min="14597" max="14597" width="10" style="479" customWidth="1"/>
    <col min="14598" max="14598" width="16.77734375" style="479" customWidth="1"/>
    <col min="14599" max="14599" width="7.6640625" style="479" customWidth="1"/>
    <col min="14600" max="14600" width="7.77734375" style="479" customWidth="1"/>
    <col min="14601" max="14601" width="12.109375" style="479" customWidth="1"/>
    <col min="14602" max="14602" width="3.21875" style="479" customWidth="1"/>
    <col min="14603" max="14603" width="2.88671875" style="479" customWidth="1"/>
    <col min="14604" max="14604" width="3.109375" style="479" customWidth="1"/>
    <col min="14605" max="14605" width="9.21875" style="479"/>
    <col min="14606" max="14606" width="6.44140625" style="479" customWidth="1"/>
    <col min="14607" max="14848" width="9.21875" style="479"/>
    <col min="14849" max="14849" width="33.44140625" style="479" customWidth="1"/>
    <col min="14850" max="14850" width="9.5546875" style="479" customWidth="1"/>
    <col min="14851" max="14851" width="13.109375" style="479" customWidth="1"/>
    <col min="14852" max="14852" width="10.33203125" style="479" customWidth="1"/>
    <col min="14853" max="14853" width="10" style="479" customWidth="1"/>
    <col min="14854" max="14854" width="16.77734375" style="479" customWidth="1"/>
    <col min="14855" max="14855" width="7.6640625" style="479" customWidth="1"/>
    <col min="14856" max="14856" width="7.77734375" style="479" customWidth="1"/>
    <col min="14857" max="14857" width="12.109375" style="479" customWidth="1"/>
    <col min="14858" max="14858" width="3.21875" style="479" customWidth="1"/>
    <col min="14859" max="14859" width="2.88671875" style="479" customWidth="1"/>
    <col min="14860" max="14860" width="3.109375" style="479" customWidth="1"/>
    <col min="14861" max="14861" width="9.21875" style="479"/>
    <col min="14862" max="14862" width="6.44140625" style="479" customWidth="1"/>
    <col min="14863" max="15104" width="9.21875" style="479"/>
    <col min="15105" max="15105" width="33.44140625" style="479" customWidth="1"/>
    <col min="15106" max="15106" width="9.5546875" style="479" customWidth="1"/>
    <col min="15107" max="15107" width="13.109375" style="479" customWidth="1"/>
    <col min="15108" max="15108" width="10.33203125" style="479" customWidth="1"/>
    <col min="15109" max="15109" width="10" style="479" customWidth="1"/>
    <col min="15110" max="15110" width="16.77734375" style="479" customWidth="1"/>
    <col min="15111" max="15111" width="7.6640625" style="479" customWidth="1"/>
    <col min="15112" max="15112" width="7.77734375" style="479" customWidth="1"/>
    <col min="15113" max="15113" width="12.109375" style="479" customWidth="1"/>
    <col min="15114" max="15114" width="3.21875" style="479" customWidth="1"/>
    <col min="15115" max="15115" width="2.88671875" style="479" customWidth="1"/>
    <col min="15116" max="15116" width="3.109375" style="479" customWidth="1"/>
    <col min="15117" max="15117" width="9.21875" style="479"/>
    <col min="15118" max="15118" width="6.44140625" style="479" customWidth="1"/>
    <col min="15119" max="15360" width="9.21875" style="479"/>
    <col min="15361" max="15361" width="33.44140625" style="479" customWidth="1"/>
    <col min="15362" max="15362" width="9.5546875" style="479" customWidth="1"/>
    <col min="15363" max="15363" width="13.109375" style="479" customWidth="1"/>
    <col min="15364" max="15364" width="10.33203125" style="479" customWidth="1"/>
    <col min="15365" max="15365" width="10" style="479" customWidth="1"/>
    <col min="15366" max="15366" width="16.77734375" style="479" customWidth="1"/>
    <col min="15367" max="15367" width="7.6640625" style="479" customWidth="1"/>
    <col min="15368" max="15368" width="7.77734375" style="479" customWidth="1"/>
    <col min="15369" max="15369" width="12.109375" style="479" customWidth="1"/>
    <col min="15370" max="15370" width="3.21875" style="479" customWidth="1"/>
    <col min="15371" max="15371" width="2.88671875" style="479" customWidth="1"/>
    <col min="15372" max="15372" width="3.109375" style="479" customWidth="1"/>
    <col min="15373" max="15373" width="9.21875" style="479"/>
    <col min="15374" max="15374" width="6.44140625" style="479" customWidth="1"/>
    <col min="15375" max="15616" width="9.21875" style="479"/>
    <col min="15617" max="15617" width="33.44140625" style="479" customWidth="1"/>
    <col min="15618" max="15618" width="9.5546875" style="479" customWidth="1"/>
    <col min="15619" max="15619" width="13.109375" style="479" customWidth="1"/>
    <col min="15620" max="15620" width="10.33203125" style="479" customWidth="1"/>
    <col min="15621" max="15621" width="10" style="479" customWidth="1"/>
    <col min="15622" max="15622" width="16.77734375" style="479" customWidth="1"/>
    <col min="15623" max="15623" width="7.6640625" style="479" customWidth="1"/>
    <col min="15624" max="15624" width="7.77734375" style="479" customWidth="1"/>
    <col min="15625" max="15625" width="12.109375" style="479" customWidth="1"/>
    <col min="15626" max="15626" width="3.21875" style="479" customWidth="1"/>
    <col min="15627" max="15627" width="2.88671875" style="479" customWidth="1"/>
    <col min="15628" max="15628" width="3.109375" style="479" customWidth="1"/>
    <col min="15629" max="15629" width="9.21875" style="479"/>
    <col min="15630" max="15630" width="6.44140625" style="479" customWidth="1"/>
    <col min="15631" max="15872" width="9.21875" style="479"/>
    <col min="15873" max="15873" width="33.44140625" style="479" customWidth="1"/>
    <col min="15874" max="15874" width="9.5546875" style="479" customWidth="1"/>
    <col min="15875" max="15875" width="13.109375" style="479" customWidth="1"/>
    <col min="15876" max="15876" width="10.33203125" style="479" customWidth="1"/>
    <col min="15877" max="15877" width="10" style="479" customWidth="1"/>
    <col min="15878" max="15878" width="16.77734375" style="479" customWidth="1"/>
    <col min="15879" max="15879" width="7.6640625" style="479" customWidth="1"/>
    <col min="15880" max="15880" width="7.77734375" style="479" customWidth="1"/>
    <col min="15881" max="15881" width="12.109375" style="479" customWidth="1"/>
    <col min="15882" max="15882" width="3.21875" style="479" customWidth="1"/>
    <col min="15883" max="15883" width="2.88671875" style="479" customWidth="1"/>
    <col min="15884" max="15884" width="3.109375" style="479" customWidth="1"/>
    <col min="15885" max="15885" width="9.21875" style="479"/>
    <col min="15886" max="15886" width="6.44140625" style="479" customWidth="1"/>
    <col min="15887" max="16128" width="9.21875" style="479"/>
    <col min="16129" max="16129" width="33.44140625" style="479" customWidth="1"/>
    <col min="16130" max="16130" width="9.5546875" style="479" customWidth="1"/>
    <col min="16131" max="16131" width="13.109375" style="479" customWidth="1"/>
    <col min="16132" max="16132" width="10.33203125" style="479" customWidth="1"/>
    <col min="16133" max="16133" width="10" style="479" customWidth="1"/>
    <col min="16134" max="16134" width="16.77734375" style="479" customWidth="1"/>
    <col min="16135" max="16135" width="7.6640625" style="479" customWidth="1"/>
    <col min="16136" max="16136" width="7.77734375" style="479" customWidth="1"/>
    <col min="16137" max="16137" width="12.109375" style="479" customWidth="1"/>
    <col min="16138" max="16138" width="3.21875" style="479" customWidth="1"/>
    <col min="16139" max="16139" width="2.88671875" style="479" customWidth="1"/>
    <col min="16140" max="16140" width="3.109375" style="479" customWidth="1"/>
    <col min="16141" max="16141" width="9.21875" style="479"/>
    <col min="16142" max="16142" width="6.44140625" style="479" customWidth="1"/>
    <col min="16143" max="16384" width="9.21875" style="479"/>
  </cols>
  <sheetData>
    <row r="1" spans="1:27" ht="20.25">
      <c r="A1" s="651" t="s">
        <v>30</v>
      </c>
      <c r="B1" s="651"/>
      <c r="C1" s="651"/>
      <c r="D1" s="651"/>
      <c r="E1" s="651"/>
      <c r="F1" s="651"/>
      <c r="G1" s="482"/>
      <c r="H1" s="482"/>
      <c r="I1" s="482"/>
      <c r="J1" s="483"/>
      <c r="K1" s="483"/>
      <c r="L1" s="483"/>
      <c r="M1" s="490" t="s">
        <v>1</v>
      </c>
    </row>
    <row r="2" spans="1:27" ht="15.75">
      <c r="A2" s="491" t="s">
        <v>274</v>
      </c>
      <c r="B2" s="491"/>
      <c r="C2" s="491"/>
      <c r="D2" s="491"/>
      <c r="E2" s="491"/>
      <c r="F2" s="491"/>
      <c r="G2" s="491"/>
      <c r="H2" s="491"/>
      <c r="I2" s="491"/>
      <c r="J2" s="491"/>
      <c r="K2" s="491"/>
      <c r="L2" s="492"/>
      <c r="M2" s="490" t="s">
        <v>1</v>
      </c>
    </row>
    <row r="3" spans="1:27" ht="15" customHeight="1">
      <c r="A3" s="637" t="s">
        <v>245</v>
      </c>
      <c r="B3" s="637"/>
      <c r="C3" s="637"/>
      <c r="D3" s="637"/>
      <c r="E3" s="637"/>
      <c r="F3" s="637"/>
      <c r="G3" s="637"/>
      <c r="H3" s="637"/>
      <c r="I3" s="637"/>
      <c r="J3" s="480"/>
      <c r="K3" s="480"/>
      <c r="L3" s="480"/>
      <c r="M3" s="490" t="s">
        <v>1</v>
      </c>
      <c r="O3" s="480"/>
      <c r="P3" s="480"/>
      <c r="Q3" s="480"/>
      <c r="R3" s="480"/>
      <c r="S3" s="480"/>
      <c r="T3" s="480"/>
      <c r="U3" s="480"/>
      <c r="V3" s="480"/>
      <c r="W3" s="480"/>
      <c r="X3" s="480"/>
      <c r="Y3" s="480"/>
      <c r="Z3" s="480"/>
      <c r="AA3" s="480"/>
    </row>
    <row r="4" spans="1:27" ht="15.75">
      <c r="A4" s="639" t="s">
        <v>319</v>
      </c>
      <c r="B4" s="639"/>
      <c r="C4" s="639"/>
      <c r="D4" s="639"/>
      <c r="E4" s="639"/>
      <c r="F4" s="639"/>
      <c r="G4" s="639"/>
      <c r="H4" s="639"/>
      <c r="I4" s="639"/>
      <c r="J4" s="480"/>
      <c r="K4" s="480"/>
      <c r="L4" s="480"/>
      <c r="M4" s="490" t="s">
        <v>1</v>
      </c>
      <c r="O4" s="33"/>
      <c r="P4" s="480"/>
      <c r="Q4" s="480"/>
      <c r="R4" s="480"/>
      <c r="S4" s="480"/>
      <c r="T4" s="480"/>
      <c r="U4" s="480"/>
      <c r="V4" s="480"/>
      <c r="W4" s="480"/>
      <c r="X4" s="480"/>
      <c r="Y4" s="480"/>
      <c r="Z4" s="480"/>
      <c r="AA4" s="480"/>
    </row>
    <row r="5" spans="1:27">
      <c r="A5" s="647" t="s">
        <v>257</v>
      </c>
      <c r="B5" s="647"/>
      <c r="C5" s="647"/>
      <c r="D5" s="647"/>
      <c r="E5" s="647"/>
      <c r="F5" s="647"/>
      <c r="G5" s="647"/>
      <c r="H5" s="647"/>
      <c r="I5" s="647"/>
      <c r="J5" s="484"/>
      <c r="K5" s="484"/>
      <c r="L5" s="484"/>
      <c r="M5" s="490" t="s">
        <v>1</v>
      </c>
      <c r="O5" s="32"/>
      <c r="P5" s="480"/>
      <c r="Q5" s="480"/>
      <c r="R5" s="480"/>
      <c r="S5" s="480"/>
      <c r="T5" s="480"/>
      <c r="U5" s="480"/>
      <c r="V5" s="480"/>
      <c r="W5" s="480"/>
      <c r="X5" s="480"/>
      <c r="Y5" s="480"/>
      <c r="Z5" s="480"/>
      <c r="AA5" s="480"/>
    </row>
    <row r="6" spans="1:27">
      <c r="A6" s="507"/>
      <c r="B6" s="484"/>
      <c r="C6" s="484"/>
      <c r="D6" s="484"/>
      <c r="E6" s="484"/>
      <c r="F6" s="484"/>
      <c r="G6" s="484"/>
      <c r="H6" s="484"/>
      <c r="I6" s="484"/>
      <c r="J6" s="484"/>
      <c r="K6" s="484"/>
      <c r="L6" s="484"/>
      <c r="M6" s="490"/>
      <c r="O6" s="32"/>
      <c r="P6" s="480"/>
      <c r="Q6" s="480"/>
      <c r="R6" s="480"/>
      <c r="S6" s="480"/>
      <c r="T6" s="480"/>
      <c r="U6" s="480"/>
      <c r="V6" s="480"/>
      <c r="W6" s="480"/>
      <c r="X6" s="480"/>
      <c r="Y6" s="480"/>
      <c r="Z6" s="480"/>
      <c r="AA6" s="480"/>
    </row>
    <row r="7" spans="1:27" s="101" customFormat="1">
      <c r="A7" s="646" t="s">
        <v>276</v>
      </c>
      <c r="B7" s="646"/>
      <c r="C7" s="646"/>
      <c r="D7" s="646"/>
      <c r="E7" s="646"/>
      <c r="F7" s="646"/>
      <c r="G7" s="646"/>
      <c r="H7" s="646"/>
      <c r="I7" s="646"/>
      <c r="J7" s="493"/>
      <c r="K7" s="493"/>
      <c r="L7" s="493"/>
      <c r="M7" s="490" t="s">
        <v>1</v>
      </c>
      <c r="N7" s="490"/>
      <c r="O7" s="32"/>
    </row>
    <row r="8" spans="1:27" s="101" customFormat="1">
      <c r="A8" s="250"/>
      <c r="B8" s="250"/>
      <c r="C8" s="250"/>
      <c r="D8" s="250"/>
      <c r="E8" s="250"/>
      <c r="F8" s="250"/>
      <c r="G8" s="251" t="s">
        <v>253</v>
      </c>
      <c r="H8" s="251" t="s">
        <v>46</v>
      </c>
      <c r="I8" s="251" t="s">
        <v>275</v>
      </c>
      <c r="J8" s="250"/>
      <c r="K8" s="250"/>
      <c r="L8" s="250"/>
      <c r="M8" s="490" t="s">
        <v>1</v>
      </c>
      <c r="N8" s="490"/>
      <c r="O8" s="32"/>
    </row>
    <row r="9" spans="1:27" s="101" customFormat="1" ht="45" customHeight="1">
      <c r="A9" s="648" t="s">
        <v>336</v>
      </c>
      <c r="B9" s="649"/>
      <c r="C9" s="649"/>
      <c r="D9" s="649"/>
      <c r="E9" s="649"/>
      <c r="F9" s="649"/>
      <c r="I9" s="494">
        <v>2</v>
      </c>
      <c r="J9" s="485"/>
      <c r="K9" s="485"/>
      <c r="L9" s="253"/>
      <c r="M9" s="490" t="s">
        <v>1</v>
      </c>
      <c r="N9" s="490"/>
      <c r="O9" s="32"/>
    </row>
    <row r="10" spans="1:27" s="101" customFormat="1" ht="42.75" customHeight="1">
      <c r="A10" s="652" t="s">
        <v>321</v>
      </c>
      <c r="B10" s="649"/>
      <c r="C10" s="649"/>
      <c r="D10" s="649"/>
      <c r="E10" s="649"/>
      <c r="F10" s="649"/>
      <c r="G10" s="250"/>
      <c r="H10" s="250"/>
      <c r="I10" s="250">
        <v>-6</v>
      </c>
      <c r="J10" s="485"/>
      <c r="K10" s="485"/>
      <c r="L10" s="253"/>
      <c r="M10" s="490" t="s">
        <v>1</v>
      </c>
      <c r="N10" s="490"/>
      <c r="O10" s="32"/>
    </row>
    <row r="11" spans="1:27" s="101" customFormat="1" ht="33.75" customHeight="1">
      <c r="A11" s="652" t="s">
        <v>330</v>
      </c>
      <c r="B11" s="649"/>
      <c r="C11" s="649"/>
      <c r="D11" s="649"/>
      <c r="E11" s="649"/>
      <c r="F11" s="649"/>
      <c r="G11" s="478"/>
      <c r="H11" s="478"/>
      <c r="I11" s="486">
        <v>12</v>
      </c>
      <c r="J11" s="485"/>
      <c r="K11" s="485"/>
      <c r="L11" s="253"/>
      <c r="M11" s="490" t="s">
        <v>1</v>
      </c>
      <c r="N11" s="490"/>
      <c r="O11" s="32"/>
    </row>
    <row r="12" spans="1:27" s="101" customFormat="1" ht="42.75" customHeight="1">
      <c r="A12" s="650" t="s">
        <v>320</v>
      </c>
      <c r="B12" s="619"/>
      <c r="C12" s="619"/>
      <c r="D12" s="619"/>
      <c r="E12" s="619"/>
      <c r="F12" s="619"/>
      <c r="G12" s="251"/>
      <c r="H12" s="251"/>
      <c r="I12" s="250">
        <v>1</v>
      </c>
      <c r="J12" s="485"/>
      <c r="K12" s="485"/>
      <c r="L12" s="253"/>
      <c r="M12" s="490" t="s">
        <v>1</v>
      </c>
      <c r="N12" s="490"/>
      <c r="O12" s="32"/>
    </row>
    <row r="13" spans="1:27" s="101" customFormat="1" ht="36" customHeight="1">
      <c r="A13" s="644" t="s">
        <v>331</v>
      </c>
      <c r="B13" s="645"/>
      <c r="C13" s="645"/>
      <c r="D13" s="645"/>
      <c r="E13" s="645"/>
      <c r="F13" s="645"/>
      <c r="G13" s="485"/>
      <c r="H13" s="485"/>
      <c r="I13" s="495">
        <v>9</v>
      </c>
      <c r="J13" s="481"/>
      <c r="K13" s="481"/>
      <c r="L13" s="254"/>
      <c r="M13" s="490"/>
      <c r="N13" s="490"/>
      <c r="O13" s="32"/>
    </row>
    <row r="14" spans="1:27" s="101" customFormat="1" ht="16.5" customHeight="1">
      <c r="A14" s="655"/>
      <c r="B14" s="656"/>
      <c r="C14" s="656"/>
      <c r="D14" s="656"/>
      <c r="E14" s="656"/>
      <c r="F14" s="656"/>
      <c r="G14" s="496"/>
      <c r="H14" s="496"/>
      <c r="I14" s="508"/>
      <c r="J14" s="485"/>
      <c r="K14" s="485"/>
      <c r="L14" s="253"/>
      <c r="M14" s="490"/>
      <c r="N14" s="490"/>
      <c r="O14" s="32"/>
    </row>
    <row r="15" spans="1:27" s="101" customFormat="1" ht="52.5" customHeight="1">
      <c r="A15" s="653" t="s">
        <v>254</v>
      </c>
      <c r="B15" s="654"/>
      <c r="C15" s="654"/>
      <c r="D15" s="654"/>
      <c r="E15" s="654"/>
      <c r="F15" s="654"/>
      <c r="G15" s="485"/>
      <c r="H15" s="485"/>
      <c r="I15" s="497">
        <v>9</v>
      </c>
      <c r="J15" s="481"/>
      <c r="K15" s="481"/>
      <c r="L15" s="254"/>
      <c r="M15" s="490" t="s">
        <v>1</v>
      </c>
      <c r="N15" s="490"/>
      <c r="O15" s="32"/>
    </row>
    <row r="16" spans="1:27" s="101" customFormat="1" ht="57.6" customHeight="1">
      <c r="A16" s="643"/>
      <c r="B16" s="643"/>
      <c r="C16" s="643"/>
      <c r="D16" s="643"/>
      <c r="E16" s="643"/>
      <c r="F16" s="643"/>
      <c r="G16" s="250"/>
      <c r="H16" s="250"/>
      <c r="I16" s="497"/>
      <c r="J16" s="485"/>
      <c r="K16" s="485"/>
      <c r="L16" s="253"/>
      <c r="M16" s="490"/>
      <c r="N16" s="490"/>
      <c r="O16" s="32"/>
    </row>
    <row r="17" spans="1:12" s="101" customFormat="1" ht="14.25" customHeight="1">
      <c r="A17" s="644"/>
      <c r="B17" s="645"/>
      <c r="C17" s="645"/>
      <c r="D17" s="645"/>
      <c r="E17" s="645"/>
      <c r="F17" s="645"/>
      <c r="G17" s="485"/>
      <c r="H17" s="485"/>
      <c r="I17" s="497"/>
      <c r="J17" s="490" t="s">
        <v>1</v>
      </c>
      <c r="K17" s="490"/>
      <c r="L17" s="102"/>
    </row>
    <row r="18" spans="1:12" s="101" customFormat="1" ht="14.25" customHeight="1">
      <c r="B18" s="249"/>
      <c r="C18" s="249"/>
      <c r="D18" s="249"/>
      <c r="E18" s="249"/>
      <c r="F18" s="498"/>
      <c r="G18" s="485"/>
      <c r="H18" s="485"/>
      <c r="I18" s="497"/>
      <c r="J18" s="490" t="s">
        <v>23</v>
      </c>
      <c r="K18" s="490"/>
      <c r="L18" s="102"/>
    </row>
    <row r="19" spans="1:12">
      <c r="G19" s="252"/>
      <c r="H19" s="252"/>
      <c r="I19" s="252"/>
    </row>
    <row r="20" spans="1:12">
      <c r="G20" s="479"/>
      <c r="H20" s="479"/>
      <c r="I20" s="479"/>
    </row>
    <row r="23" spans="1:12">
      <c r="F23" s="33"/>
    </row>
  </sheetData>
  <mergeCells count="14">
    <mergeCell ref="A1:F1"/>
    <mergeCell ref="A10:F10"/>
    <mergeCell ref="A11:F11"/>
    <mergeCell ref="A13:F13"/>
    <mergeCell ref="A15:F15"/>
    <mergeCell ref="A14:F14"/>
    <mergeCell ref="A16:F16"/>
    <mergeCell ref="A17:F17"/>
    <mergeCell ref="A3:I3"/>
    <mergeCell ref="A4:I4"/>
    <mergeCell ref="A7:I7"/>
    <mergeCell ref="A5:I5"/>
    <mergeCell ref="A9:F9"/>
    <mergeCell ref="A12:F12"/>
  </mergeCells>
  <phoneticPr fontId="0" type="noConversion"/>
  <pageMargins left="0.75" right="0.75" top="1" bottom="1" header="0.5" footer="0.5"/>
  <pageSetup scale="84" orientation="landscape" r:id="rId1"/>
  <headerFooter alignWithMargins="0">
    <oddFooter>&amp;C&amp;"Times New Roman,Regular"&amp;11Exhibit E - Justification for Base Adjustments</oddFooter>
  </headerFooter>
</worksheet>
</file>

<file path=xl/worksheets/sheet4.xml><?xml version="1.0" encoding="utf-8"?>
<worksheet xmlns="http://schemas.openxmlformats.org/spreadsheetml/2006/main" xmlns:r="http://schemas.openxmlformats.org/officeDocument/2006/relationships">
  <sheetPr codeName="Sheet11">
    <pageSetUpPr fitToPage="1"/>
  </sheetPr>
  <dimension ref="A1:AF31"/>
  <sheetViews>
    <sheetView showGridLines="0" showOutlineSymbols="0" view="pageBreakPreview" zoomScale="75" zoomScaleNormal="75" workbookViewId="0">
      <selection sqref="A1:R1"/>
    </sheetView>
  </sheetViews>
  <sheetFormatPr defaultColWidth="9.6640625" defaultRowHeight="15.75"/>
  <cols>
    <col min="1" max="1" width="27.77734375" style="8" customWidth="1"/>
    <col min="2" max="2" width="7.5546875" style="8" bestFit="1" customWidth="1"/>
    <col min="3" max="3" width="6.77734375" style="8" customWidth="1"/>
    <col min="4" max="4" width="10.88671875" style="8" bestFit="1" customWidth="1"/>
    <col min="5" max="5" width="5.77734375" style="8" hidden="1" customWidth="1"/>
    <col min="6" max="6" width="5.6640625" style="8" hidden="1" customWidth="1"/>
    <col min="7" max="7" width="7.77734375" style="8" hidden="1" customWidth="1"/>
    <col min="8" max="9" width="5.6640625" style="8" hidden="1" customWidth="1"/>
    <col min="10" max="10" width="10.44140625" style="8" hidden="1" customWidth="1"/>
    <col min="11" max="11" width="5.5546875" style="8" customWidth="1"/>
    <col min="12" max="12" width="5.6640625" style="8" customWidth="1"/>
    <col min="13" max="13" width="7.77734375" style="8" customWidth="1"/>
    <col min="14" max="14" width="8.77734375" style="8" customWidth="1"/>
    <col min="15" max="15" width="10" style="8" customWidth="1"/>
    <col min="16" max="16" width="7.5546875" style="8" bestFit="1" customWidth="1"/>
    <col min="17" max="17" width="6.77734375" style="8" customWidth="1"/>
    <col min="18" max="18" width="10.88671875" style="8" bestFit="1" customWidth="1"/>
    <col min="19" max="19" width="1" style="54" customWidth="1"/>
    <col min="20" max="16384" width="9.6640625" style="8"/>
  </cols>
  <sheetData>
    <row r="1" spans="1:19" ht="20.25">
      <c r="A1" s="661" t="s">
        <v>241</v>
      </c>
      <c r="B1" s="662"/>
      <c r="C1" s="662"/>
      <c r="D1" s="662"/>
      <c r="E1" s="662"/>
      <c r="F1" s="662"/>
      <c r="G1" s="662"/>
      <c r="H1" s="662"/>
      <c r="I1" s="662"/>
      <c r="J1" s="662"/>
      <c r="K1" s="662"/>
      <c r="L1" s="662"/>
      <c r="M1" s="662"/>
      <c r="N1" s="662"/>
      <c r="O1" s="662"/>
      <c r="P1" s="662"/>
      <c r="Q1" s="662"/>
      <c r="R1" s="662"/>
      <c r="S1" s="53" t="s">
        <v>1</v>
      </c>
    </row>
    <row r="2" spans="1:19">
      <c r="A2" s="657"/>
      <c r="B2" s="657"/>
      <c r="C2" s="657"/>
      <c r="D2" s="657"/>
      <c r="E2" s="657"/>
      <c r="F2" s="657"/>
      <c r="G2" s="657"/>
      <c r="H2" s="657"/>
      <c r="I2" s="657"/>
      <c r="J2" s="657"/>
      <c r="K2" s="657"/>
      <c r="L2" s="657"/>
      <c r="M2" s="657"/>
      <c r="N2" s="657"/>
      <c r="O2" s="657"/>
      <c r="P2" s="657"/>
      <c r="Q2" s="657"/>
      <c r="R2" s="657"/>
      <c r="S2" s="53" t="s">
        <v>1</v>
      </c>
    </row>
    <row r="3" spans="1:19" ht="18.75">
      <c r="A3" s="663" t="s">
        <v>233</v>
      </c>
      <c r="B3" s="664"/>
      <c r="C3" s="664"/>
      <c r="D3" s="664"/>
      <c r="E3" s="664"/>
      <c r="F3" s="664"/>
      <c r="G3" s="664"/>
      <c r="H3" s="664"/>
      <c r="I3" s="664"/>
      <c r="J3" s="664"/>
      <c r="K3" s="664"/>
      <c r="L3" s="664"/>
      <c r="M3" s="664"/>
      <c r="N3" s="664"/>
      <c r="O3" s="664"/>
      <c r="P3" s="664"/>
      <c r="Q3" s="664"/>
      <c r="R3" s="664"/>
      <c r="S3" s="53" t="s">
        <v>1</v>
      </c>
    </row>
    <row r="4" spans="1:19" ht="16.5">
      <c r="A4" s="665" t="s">
        <v>319</v>
      </c>
      <c r="B4" s="660"/>
      <c r="C4" s="660"/>
      <c r="D4" s="660"/>
      <c r="E4" s="660"/>
      <c r="F4" s="660"/>
      <c r="G4" s="660"/>
      <c r="H4" s="660"/>
      <c r="I4" s="660"/>
      <c r="J4" s="660"/>
      <c r="K4" s="660"/>
      <c r="L4" s="660"/>
      <c r="M4" s="660"/>
      <c r="N4" s="660"/>
      <c r="O4" s="660"/>
      <c r="P4" s="660"/>
      <c r="Q4" s="660"/>
      <c r="R4" s="660"/>
      <c r="S4" s="53" t="s">
        <v>1</v>
      </c>
    </row>
    <row r="5" spans="1:19" ht="16.5">
      <c r="A5" s="665" t="str">
        <f>+'B. Summary of Requirements '!A6</f>
        <v>Salaries and Expenses</v>
      </c>
      <c r="B5" s="664"/>
      <c r="C5" s="664"/>
      <c r="D5" s="664"/>
      <c r="E5" s="664"/>
      <c r="F5" s="664"/>
      <c r="G5" s="664"/>
      <c r="H5" s="664"/>
      <c r="I5" s="664"/>
      <c r="J5" s="664"/>
      <c r="K5" s="664"/>
      <c r="L5" s="664"/>
      <c r="M5" s="664"/>
      <c r="N5" s="664"/>
      <c r="O5" s="664"/>
      <c r="P5" s="664"/>
      <c r="Q5" s="664"/>
      <c r="R5" s="664"/>
      <c r="S5" s="53" t="s">
        <v>1</v>
      </c>
    </row>
    <row r="6" spans="1:19">
      <c r="A6" s="659" t="s">
        <v>257</v>
      </c>
      <c r="B6" s="660"/>
      <c r="C6" s="660"/>
      <c r="D6" s="660"/>
      <c r="E6" s="660"/>
      <c r="F6" s="660"/>
      <c r="G6" s="660"/>
      <c r="H6" s="660"/>
      <c r="I6" s="660"/>
      <c r="J6" s="660"/>
      <c r="K6" s="660"/>
      <c r="L6" s="660"/>
      <c r="M6" s="660"/>
      <c r="N6" s="660"/>
      <c r="O6" s="660"/>
      <c r="P6" s="660"/>
      <c r="Q6" s="660"/>
      <c r="R6" s="660"/>
      <c r="S6" s="53" t="s">
        <v>1</v>
      </c>
    </row>
    <row r="7" spans="1:19">
      <c r="A7" s="657"/>
      <c r="B7" s="657"/>
      <c r="C7" s="657"/>
      <c r="D7" s="657"/>
      <c r="E7" s="657"/>
      <c r="F7" s="657"/>
      <c r="G7" s="657"/>
      <c r="H7" s="657"/>
      <c r="I7" s="657"/>
      <c r="J7" s="657"/>
      <c r="K7" s="657"/>
      <c r="L7" s="657"/>
      <c r="M7" s="657"/>
      <c r="N7" s="657"/>
      <c r="O7" s="657"/>
      <c r="P7" s="657"/>
      <c r="Q7" s="657"/>
      <c r="R7" s="657"/>
      <c r="S7" s="53" t="s">
        <v>1</v>
      </c>
    </row>
    <row r="8" spans="1:19">
      <c r="A8" s="658"/>
      <c r="B8" s="658"/>
      <c r="C8" s="658"/>
      <c r="D8" s="658"/>
      <c r="E8" s="658"/>
      <c r="F8" s="658"/>
      <c r="G8" s="658"/>
      <c r="H8" s="658"/>
      <c r="I8" s="658"/>
      <c r="J8" s="658"/>
      <c r="K8" s="658"/>
      <c r="L8" s="658"/>
      <c r="M8" s="658"/>
      <c r="N8" s="658"/>
      <c r="O8" s="658"/>
      <c r="P8" s="658"/>
      <c r="Q8" s="658"/>
      <c r="R8" s="658"/>
      <c r="S8" s="53" t="s">
        <v>1</v>
      </c>
    </row>
    <row r="9" spans="1:19" ht="15.75" customHeight="1">
      <c r="A9" s="680" t="s">
        <v>42</v>
      </c>
      <c r="B9" s="666" t="s">
        <v>19</v>
      </c>
      <c r="C9" s="667"/>
      <c r="D9" s="668"/>
      <c r="E9" s="674" t="s">
        <v>268</v>
      </c>
      <c r="F9" s="675"/>
      <c r="G9" s="676"/>
      <c r="H9" s="674" t="s">
        <v>269</v>
      </c>
      <c r="I9" s="675"/>
      <c r="J9" s="676"/>
      <c r="K9" s="666" t="s">
        <v>22</v>
      </c>
      <c r="L9" s="667"/>
      <c r="M9" s="667"/>
      <c r="N9" s="672" t="s">
        <v>314</v>
      </c>
      <c r="O9" s="672" t="s">
        <v>315</v>
      </c>
      <c r="P9" s="666" t="s">
        <v>35</v>
      </c>
      <c r="Q9" s="667"/>
      <c r="R9" s="668"/>
      <c r="S9" s="53" t="s">
        <v>1</v>
      </c>
    </row>
    <row r="10" spans="1:19">
      <c r="A10" s="681"/>
      <c r="B10" s="669"/>
      <c r="C10" s="670"/>
      <c r="D10" s="671"/>
      <c r="E10" s="677"/>
      <c r="F10" s="678"/>
      <c r="G10" s="679"/>
      <c r="H10" s="677"/>
      <c r="I10" s="678"/>
      <c r="J10" s="679"/>
      <c r="K10" s="669"/>
      <c r="L10" s="670"/>
      <c r="M10" s="670"/>
      <c r="N10" s="673"/>
      <c r="O10" s="673"/>
      <c r="P10" s="669"/>
      <c r="Q10" s="670"/>
      <c r="R10" s="671"/>
      <c r="S10" s="53" t="s">
        <v>1</v>
      </c>
    </row>
    <row r="11" spans="1:19" ht="16.5" thickBot="1">
      <c r="A11" s="682"/>
      <c r="B11" s="256" t="s">
        <v>273</v>
      </c>
      <c r="C11" s="257" t="s">
        <v>46</v>
      </c>
      <c r="D11" s="257" t="s">
        <v>275</v>
      </c>
      <c r="E11" s="256" t="s">
        <v>273</v>
      </c>
      <c r="F11" s="257" t="s">
        <v>46</v>
      </c>
      <c r="G11" s="257" t="s">
        <v>275</v>
      </c>
      <c r="H11" s="256" t="s">
        <v>273</v>
      </c>
      <c r="I11" s="257" t="s">
        <v>46</v>
      </c>
      <c r="J11" s="257" t="s">
        <v>275</v>
      </c>
      <c r="K11" s="256" t="s">
        <v>273</v>
      </c>
      <c r="L11" s="257" t="s">
        <v>46</v>
      </c>
      <c r="M11" s="257" t="s">
        <v>275</v>
      </c>
      <c r="N11" s="436" t="s">
        <v>275</v>
      </c>
      <c r="O11" s="437" t="s">
        <v>275</v>
      </c>
      <c r="P11" s="256" t="s">
        <v>273</v>
      </c>
      <c r="Q11" s="257" t="s">
        <v>46</v>
      </c>
      <c r="R11" s="258" t="s">
        <v>275</v>
      </c>
      <c r="S11" s="53" t="s">
        <v>1</v>
      </c>
    </row>
    <row r="12" spans="1:19">
      <c r="A12" s="259"/>
      <c r="B12" s="183"/>
      <c r="C12" s="124"/>
      <c r="D12" s="124"/>
      <c r="E12" s="183"/>
      <c r="F12" s="124"/>
      <c r="G12" s="124"/>
      <c r="H12" s="183"/>
      <c r="I12" s="124"/>
      <c r="J12" s="124"/>
      <c r="K12" s="183"/>
      <c r="L12" s="124"/>
      <c r="M12" s="124"/>
      <c r="N12" s="57"/>
      <c r="O12" s="124"/>
      <c r="P12" s="183"/>
      <c r="Q12" s="124"/>
      <c r="R12" s="58"/>
      <c r="S12" s="53" t="s">
        <v>1</v>
      </c>
    </row>
    <row r="13" spans="1:19">
      <c r="A13" s="500" t="s">
        <v>332</v>
      </c>
      <c r="B13" s="183">
        <v>11</v>
      </c>
      <c r="C13" s="124">
        <v>11</v>
      </c>
      <c r="D13" s="124">
        <v>2117</v>
      </c>
      <c r="E13" s="183"/>
      <c r="F13" s="124"/>
      <c r="G13" s="124"/>
      <c r="H13" s="183"/>
      <c r="I13" s="124"/>
      <c r="J13" s="124"/>
      <c r="K13" s="183"/>
      <c r="L13" s="124"/>
      <c r="M13" s="124"/>
      <c r="N13" s="57"/>
      <c r="O13" s="124"/>
      <c r="P13" s="183">
        <f>B13+E13+H13+K13</f>
        <v>11</v>
      </c>
      <c r="Q13" s="124">
        <f>C13+F13+I13+L13</f>
        <v>11</v>
      </c>
      <c r="R13" s="58">
        <f>D13+G13+J13+M13+N13</f>
        <v>2117</v>
      </c>
      <c r="S13" s="53" t="s">
        <v>1</v>
      </c>
    </row>
    <row r="14" spans="1:19">
      <c r="A14" s="260"/>
      <c r="B14" s="183"/>
      <c r="C14" s="124"/>
      <c r="D14" s="124"/>
      <c r="E14" s="183"/>
      <c r="F14" s="124"/>
      <c r="G14" s="124"/>
      <c r="H14" s="183"/>
      <c r="I14" s="124"/>
      <c r="J14" s="124"/>
      <c r="K14" s="183"/>
      <c r="L14" s="124"/>
      <c r="M14" s="124"/>
      <c r="N14" s="57"/>
      <c r="O14" s="124"/>
      <c r="P14" s="183"/>
      <c r="Q14" s="124"/>
      <c r="R14" s="58"/>
      <c r="S14" s="53" t="s">
        <v>1</v>
      </c>
    </row>
    <row r="15" spans="1:19">
      <c r="A15" s="261"/>
      <c r="B15" s="262"/>
      <c r="C15" s="263"/>
      <c r="D15" s="263"/>
      <c r="E15" s="262"/>
      <c r="F15" s="263"/>
      <c r="G15" s="263"/>
      <c r="H15" s="262"/>
      <c r="I15" s="263"/>
      <c r="J15" s="263"/>
      <c r="K15" s="262"/>
      <c r="L15" s="263"/>
      <c r="M15" s="263"/>
      <c r="N15" s="432"/>
      <c r="O15" s="263"/>
      <c r="P15" s="179"/>
      <c r="Q15" s="185"/>
      <c r="R15" s="264"/>
      <c r="S15" s="53" t="s">
        <v>1</v>
      </c>
    </row>
    <row r="16" spans="1:19">
      <c r="A16" s="265" t="s">
        <v>282</v>
      </c>
      <c r="B16" s="266">
        <f t="shared" ref="B16:R16" si="0">SUM(B12:B15)</f>
        <v>11</v>
      </c>
      <c r="C16" s="267">
        <f t="shared" si="0"/>
        <v>11</v>
      </c>
      <c r="D16" s="268">
        <f>SUM(D12:D15)</f>
        <v>2117</v>
      </c>
      <c r="E16" s="266">
        <f t="shared" si="0"/>
        <v>0</v>
      </c>
      <c r="F16" s="267">
        <f t="shared" si="0"/>
        <v>0</v>
      </c>
      <c r="G16" s="269">
        <f t="shared" si="0"/>
        <v>0</v>
      </c>
      <c r="H16" s="266">
        <f t="shared" si="0"/>
        <v>0</v>
      </c>
      <c r="I16" s="267">
        <f>SUM(I12:I15)</f>
        <v>0</v>
      </c>
      <c r="J16" s="268">
        <f t="shared" si="0"/>
        <v>0</v>
      </c>
      <c r="K16" s="266">
        <f t="shared" si="0"/>
        <v>0</v>
      </c>
      <c r="L16" s="267">
        <f t="shared" si="0"/>
        <v>0</v>
      </c>
      <c r="M16" s="268">
        <f t="shared" si="0"/>
        <v>0</v>
      </c>
      <c r="N16" s="433">
        <f t="shared" si="0"/>
        <v>0</v>
      </c>
      <c r="O16" s="268">
        <f t="shared" ref="O16" si="1">SUM(O12:O15)</f>
        <v>0</v>
      </c>
      <c r="P16" s="438">
        <f t="shared" si="0"/>
        <v>11</v>
      </c>
      <c r="Q16" s="439">
        <f t="shared" si="0"/>
        <v>11</v>
      </c>
      <c r="R16" s="270">
        <f t="shared" si="0"/>
        <v>2117</v>
      </c>
      <c r="S16" s="53" t="s">
        <v>1</v>
      </c>
    </row>
    <row r="17" spans="1:32">
      <c r="A17" s="255" t="s">
        <v>262</v>
      </c>
      <c r="B17" s="181" t="s">
        <v>274</v>
      </c>
      <c r="C17" s="182"/>
      <c r="D17" s="182"/>
      <c r="E17" s="181"/>
      <c r="F17" s="182"/>
      <c r="G17" s="182"/>
      <c r="H17" s="181"/>
      <c r="I17" s="182"/>
      <c r="J17" s="182"/>
      <c r="K17" s="181"/>
      <c r="L17" s="182"/>
      <c r="M17" s="182"/>
      <c r="N17" s="62"/>
      <c r="O17" s="182"/>
      <c r="P17" s="181"/>
      <c r="Q17" s="182">
        <f>C17+F17+I17+L17</f>
        <v>0</v>
      </c>
      <c r="R17" s="271"/>
      <c r="S17" s="53" t="s">
        <v>1</v>
      </c>
      <c r="T17" s="9"/>
      <c r="U17" s="9"/>
      <c r="V17" s="9"/>
      <c r="W17" s="9"/>
      <c r="X17" s="9"/>
      <c r="Y17" s="9"/>
      <c r="Z17" s="9"/>
      <c r="AA17" s="9"/>
      <c r="AB17" s="9"/>
      <c r="AC17" s="9"/>
      <c r="AD17" s="9"/>
      <c r="AE17" s="9"/>
      <c r="AF17" s="9"/>
    </row>
    <row r="18" spans="1:32">
      <c r="A18" s="255" t="s">
        <v>261</v>
      </c>
      <c r="B18" s="272"/>
      <c r="C18" s="273">
        <f>SUM(C16:C17)</f>
        <v>11</v>
      </c>
      <c r="D18" s="273"/>
      <c r="E18" s="272"/>
      <c r="F18" s="273">
        <f>+F16+F17</f>
        <v>0</v>
      </c>
      <c r="G18" s="273"/>
      <c r="H18" s="272"/>
      <c r="I18" s="273">
        <f>+I16+I17</f>
        <v>0</v>
      </c>
      <c r="J18" s="273"/>
      <c r="K18" s="272"/>
      <c r="L18" s="273">
        <f>+L16+L17</f>
        <v>0</v>
      </c>
      <c r="M18" s="273"/>
      <c r="N18" s="434"/>
      <c r="O18" s="273"/>
      <c r="P18" s="272"/>
      <c r="Q18" s="273">
        <f>SUM(Q16:Q17)</f>
        <v>11</v>
      </c>
      <c r="R18" s="274"/>
      <c r="S18" s="53" t="s">
        <v>1</v>
      </c>
    </row>
    <row r="19" spans="1:32">
      <c r="A19" s="275" t="s">
        <v>263</v>
      </c>
      <c r="B19" s="183"/>
      <c r="C19" s="124"/>
      <c r="D19" s="124"/>
      <c r="E19" s="183"/>
      <c r="F19" s="124"/>
      <c r="G19" s="124"/>
      <c r="H19" s="183"/>
      <c r="I19" s="124"/>
      <c r="J19" s="124"/>
      <c r="K19" s="183"/>
      <c r="L19" s="124"/>
      <c r="M19" s="124"/>
      <c r="N19" s="57"/>
      <c r="O19" s="124"/>
      <c r="P19" s="183"/>
      <c r="Q19" s="124"/>
      <c r="R19" s="58"/>
      <c r="S19" s="53" t="s">
        <v>1</v>
      </c>
    </row>
    <row r="20" spans="1:32">
      <c r="A20" s="276" t="s">
        <v>51</v>
      </c>
      <c r="B20" s="183"/>
      <c r="C20" s="124"/>
      <c r="D20" s="124"/>
      <c r="E20" s="183"/>
      <c r="F20" s="124"/>
      <c r="G20" s="124"/>
      <c r="H20" s="183"/>
      <c r="I20" s="124"/>
      <c r="J20" s="124"/>
      <c r="K20" s="183"/>
      <c r="L20" s="124"/>
      <c r="M20" s="124"/>
      <c r="N20" s="57"/>
      <c r="O20" s="124"/>
      <c r="P20" s="183"/>
      <c r="Q20" s="124">
        <f>C20+F20+I20+L20</f>
        <v>0</v>
      </c>
      <c r="R20" s="58"/>
      <c r="S20" s="53" t="s">
        <v>1</v>
      </c>
    </row>
    <row r="21" spans="1:32">
      <c r="A21" s="277" t="s">
        <v>105</v>
      </c>
      <c r="B21" s="181"/>
      <c r="C21" s="182"/>
      <c r="D21" s="182"/>
      <c r="E21" s="181"/>
      <c r="F21" s="182"/>
      <c r="G21" s="182"/>
      <c r="H21" s="181"/>
      <c r="I21" s="182"/>
      <c r="J21" s="182"/>
      <c r="K21" s="181"/>
      <c r="L21" s="182"/>
      <c r="M21" s="182"/>
      <c r="N21" s="62"/>
      <c r="O21" s="182"/>
      <c r="P21" s="181"/>
      <c r="Q21" s="182">
        <f>C21+F21+I21+L21</f>
        <v>0</v>
      </c>
      <c r="R21" s="271"/>
      <c r="S21" s="53" t="s">
        <v>1</v>
      </c>
    </row>
    <row r="22" spans="1:32">
      <c r="A22" s="255" t="s">
        <v>264</v>
      </c>
      <c r="B22" s="181"/>
      <c r="C22" s="182">
        <f>C21+C20+C18</f>
        <v>11</v>
      </c>
      <c r="D22" s="278"/>
      <c r="E22" s="181"/>
      <c r="F22" s="182">
        <f>F21+F20+F18</f>
        <v>0</v>
      </c>
      <c r="G22" s="278"/>
      <c r="H22" s="181"/>
      <c r="I22" s="182">
        <f>I21+I20+I18</f>
        <v>0</v>
      </c>
      <c r="J22" s="278"/>
      <c r="K22" s="181"/>
      <c r="L22" s="182">
        <f>L21+L20+L18</f>
        <v>0</v>
      </c>
      <c r="M22" s="278"/>
      <c r="N22" s="435"/>
      <c r="O22" s="278"/>
      <c r="P22" s="181"/>
      <c r="Q22" s="182">
        <f>Q21+Q20+Q18</f>
        <v>11</v>
      </c>
      <c r="R22" s="279"/>
      <c r="S22" s="53" t="s">
        <v>1</v>
      </c>
    </row>
    <row r="23" spans="1:32">
      <c r="B23" s="1"/>
      <c r="C23" s="1"/>
      <c r="D23" s="1"/>
      <c r="E23" s="1"/>
      <c r="F23" s="1"/>
      <c r="G23" s="1"/>
      <c r="H23" s="1"/>
      <c r="I23" s="1"/>
      <c r="J23" s="1"/>
      <c r="K23" s="1"/>
      <c r="L23" s="1"/>
      <c r="M23" s="1"/>
      <c r="N23" s="1"/>
      <c r="O23" s="1"/>
      <c r="P23" s="1"/>
      <c r="Q23" s="1"/>
      <c r="R23" s="1"/>
    </row>
    <row r="24" spans="1:32">
      <c r="A24" s="1"/>
      <c r="B24" s="19"/>
      <c r="C24" s="1"/>
      <c r="D24" s="1"/>
      <c r="E24" s="1"/>
      <c r="F24" s="1"/>
      <c r="G24" s="1"/>
      <c r="H24" s="1"/>
      <c r="I24" s="1"/>
      <c r="J24" s="2"/>
      <c r="K24" s="1"/>
      <c r="L24" s="1"/>
      <c r="M24" s="1"/>
      <c r="N24" s="1"/>
      <c r="O24" s="1"/>
      <c r="P24" s="1"/>
      <c r="Q24" s="1"/>
      <c r="R24" s="1"/>
      <c r="S24" s="53"/>
    </row>
    <row r="25" spans="1:32">
      <c r="A25" s="1"/>
      <c r="B25" s="19"/>
      <c r="C25" s="1"/>
      <c r="D25" s="1"/>
      <c r="E25" s="1"/>
      <c r="F25" s="1"/>
      <c r="G25" s="1"/>
      <c r="H25" s="1"/>
      <c r="I25" s="1"/>
      <c r="J25" s="2"/>
      <c r="K25" s="1"/>
      <c r="L25" s="1"/>
      <c r="M25" s="1"/>
      <c r="N25" s="1"/>
      <c r="O25" s="1"/>
      <c r="P25" s="1"/>
      <c r="Q25" s="1"/>
      <c r="R25" s="1"/>
      <c r="S25" s="53"/>
    </row>
    <row r="26" spans="1:32">
      <c r="A26" s="1"/>
      <c r="B26" s="19"/>
      <c r="C26" s="1"/>
      <c r="D26" s="1"/>
      <c r="E26" s="1"/>
      <c r="F26" s="1"/>
      <c r="G26" s="1"/>
      <c r="H26" s="1"/>
      <c r="I26" s="1"/>
      <c r="J26" s="2"/>
      <c r="K26" s="1"/>
      <c r="L26" s="1"/>
      <c r="M26" s="1"/>
      <c r="N26" s="1"/>
      <c r="O26" s="1"/>
      <c r="P26" s="1"/>
      <c r="Q26" s="1"/>
      <c r="R26" s="1"/>
      <c r="S26" s="53"/>
    </row>
    <row r="27" spans="1:32">
      <c r="A27" s="1"/>
      <c r="B27" s="19"/>
      <c r="C27" s="1"/>
      <c r="D27" s="1"/>
      <c r="E27" s="1"/>
      <c r="F27" s="1"/>
      <c r="G27" s="1"/>
      <c r="H27" s="1"/>
      <c r="I27" s="1"/>
      <c r="J27" s="2"/>
      <c r="K27" s="1"/>
      <c r="L27" s="1"/>
      <c r="M27" s="1"/>
      <c r="N27" s="1"/>
      <c r="O27" s="1"/>
      <c r="P27" s="1"/>
      <c r="Q27" s="1"/>
      <c r="R27" s="1"/>
      <c r="S27" s="53"/>
    </row>
    <row r="28" spans="1:32" ht="14.45" customHeight="1">
      <c r="A28" s="1"/>
      <c r="B28" s="21"/>
      <c r="C28" s="21"/>
      <c r="D28" s="21"/>
      <c r="E28" s="21"/>
      <c r="F28" s="21"/>
      <c r="G28" s="21"/>
      <c r="H28" s="21"/>
      <c r="I28" s="21"/>
      <c r="J28" s="21"/>
      <c r="K28" s="21"/>
      <c r="L28" s="21"/>
      <c r="M28" s="21"/>
      <c r="N28" s="21"/>
      <c r="O28" s="429"/>
      <c r="P28" s="1"/>
      <c r="Q28" s="1"/>
      <c r="R28" s="1"/>
      <c r="S28" s="53"/>
    </row>
    <row r="29" spans="1:32">
      <c r="A29" s="248"/>
      <c r="B29" s="1"/>
      <c r="C29" s="1"/>
      <c r="D29" s="1"/>
      <c r="E29" s="1"/>
      <c r="F29" s="1"/>
      <c r="G29" s="1"/>
      <c r="H29" s="1"/>
      <c r="I29" s="1"/>
      <c r="J29" s="2"/>
      <c r="K29" s="1"/>
      <c r="L29" s="1"/>
      <c r="M29" s="1"/>
      <c r="N29" s="1"/>
      <c r="O29" s="1"/>
      <c r="P29" s="1"/>
      <c r="Q29" s="1"/>
      <c r="R29" s="1"/>
    </row>
    <row r="30" spans="1:32">
      <c r="A30" s="23"/>
      <c r="B30" s="23"/>
      <c r="C30" s="23"/>
      <c r="D30" s="23"/>
      <c r="E30" s="23"/>
      <c r="F30" s="23"/>
      <c r="G30" s="23"/>
      <c r="H30" s="23"/>
      <c r="I30" s="23"/>
      <c r="J30" s="23"/>
      <c r="K30" s="1"/>
      <c r="L30" s="1"/>
      <c r="M30" s="1"/>
      <c r="N30" s="1"/>
      <c r="O30" s="1"/>
      <c r="P30" s="1"/>
      <c r="Q30" s="1"/>
      <c r="R30" s="1"/>
    </row>
    <row r="31" spans="1:32">
      <c r="A31" s="19"/>
      <c r="B31" s="19"/>
      <c r="C31" s="19"/>
      <c r="D31" s="19"/>
      <c r="E31" s="19"/>
      <c r="F31" s="19"/>
      <c r="G31" s="19"/>
      <c r="H31" s="19"/>
      <c r="I31" s="19"/>
      <c r="J31" s="19"/>
      <c r="K31" s="19"/>
      <c r="L31" s="19"/>
      <c r="M31" s="19"/>
      <c r="N31" s="19"/>
      <c r="O31" s="19"/>
      <c r="P31" s="19"/>
      <c r="Q31" s="19"/>
      <c r="R31" s="19"/>
      <c r="S31" s="19"/>
    </row>
  </sheetData>
  <mergeCells count="16">
    <mergeCell ref="P9:R10"/>
    <mergeCell ref="K9:M10"/>
    <mergeCell ref="N9:N10"/>
    <mergeCell ref="O9:O10"/>
    <mergeCell ref="E9:G10"/>
    <mergeCell ref="B9:D10"/>
    <mergeCell ref="A9:A11"/>
    <mergeCell ref="H9:J10"/>
    <mergeCell ref="A7:R7"/>
    <mergeCell ref="A8:R8"/>
    <mergeCell ref="A2:R2"/>
    <mergeCell ref="A6:R6"/>
    <mergeCell ref="A1:R1"/>
    <mergeCell ref="A3:R3"/>
    <mergeCell ref="A4:R4"/>
    <mergeCell ref="A5:R5"/>
  </mergeCells>
  <phoneticPr fontId="0" type="noConversion"/>
  <printOptions horizontalCentered="1"/>
  <pageMargins left="0.5" right="0.5" top="0.5" bottom="0.55000000000000004" header="0" footer="0"/>
  <pageSetup scale="92" firstPageNumber="2" orientation="landscape" useFirstPageNumber="1" horizontalDpi="300" verticalDpi="300" r:id="rId1"/>
  <headerFooter alignWithMargins="0">
    <oddFooter>&amp;C&amp;"Times New Roman,Regular"Exhibit F - Crosswalk of 2010 Availability</oddFooter>
  </headerFooter>
  <ignoredErrors>
    <ignoredError sqref="Q16 D16" 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T30"/>
  <sheetViews>
    <sheetView view="pageBreakPreview" zoomScale="60" zoomScaleNormal="100" workbookViewId="0">
      <selection sqref="A1:R1"/>
    </sheetView>
  </sheetViews>
  <sheetFormatPr defaultRowHeight="15.75"/>
  <cols>
    <col min="1" max="1" width="35.21875" customWidth="1"/>
    <col min="5" max="8" width="0" hidden="1" customWidth="1"/>
    <col min="9" max="9" width="0" style="406" hidden="1" customWidth="1"/>
    <col min="10" max="10" width="0" hidden="1" customWidth="1"/>
    <col min="14" max="14" width="9.44140625" style="8" customWidth="1"/>
    <col min="15" max="15" width="10" style="8" customWidth="1"/>
  </cols>
  <sheetData>
    <row r="1" spans="1:20" ht="20.25">
      <c r="A1" s="661" t="s">
        <v>335</v>
      </c>
      <c r="B1" s="662"/>
      <c r="C1" s="662"/>
      <c r="D1" s="662"/>
      <c r="E1" s="662"/>
      <c r="F1" s="662"/>
      <c r="G1" s="662"/>
      <c r="H1" s="662"/>
      <c r="I1" s="662"/>
      <c r="J1" s="662"/>
      <c r="K1" s="662"/>
      <c r="L1" s="662"/>
      <c r="M1" s="662"/>
      <c r="N1" s="662"/>
      <c r="O1" s="662"/>
      <c r="P1" s="662"/>
      <c r="Q1" s="662"/>
      <c r="R1" s="662"/>
      <c r="S1" s="53" t="s">
        <v>1</v>
      </c>
      <c r="T1" s="8"/>
    </row>
    <row r="2" spans="1:20">
      <c r="A2" s="657"/>
      <c r="B2" s="657"/>
      <c r="C2" s="657"/>
      <c r="D2" s="657"/>
      <c r="E2" s="657"/>
      <c r="F2" s="657"/>
      <c r="G2" s="657"/>
      <c r="H2" s="657"/>
      <c r="I2" s="657"/>
      <c r="J2" s="657"/>
      <c r="K2" s="657"/>
      <c r="L2" s="657"/>
      <c r="M2" s="657"/>
      <c r="N2" s="657"/>
      <c r="O2" s="657"/>
      <c r="P2" s="657"/>
      <c r="Q2" s="657"/>
      <c r="R2" s="657"/>
      <c r="S2" s="53" t="s">
        <v>1</v>
      </c>
      <c r="T2" s="8"/>
    </row>
    <row r="3" spans="1:20" ht="18.75">
      <c r="A3" s="663" t="s">
        <v>310</v>
      </c>
      <c r="B3" s="664"/>
      <c r="C3" s="664"/>
      <c r="D3" s="664"/>
      <c r="E3" s="664"/>
      <c r="F3" s="664"/>
      <c r="G3" s="664"/>
      <c r="H3" s="664"/>
      <c r="I3" s="664"/>
      <c r="J3" s="664"/>
      <c r="K3" s="664"/>
      <c r="L3" s="664"/>
      <c r="M3" s="664"/>
      <c r="N3" s="664"/>
      <c r="O3" s="664"/>
      <c r="P3" s="664"/>
      <c r="Q3" s="664"/>
      <c r="R3" s="664"/>
      <c r="S3" s="53" t="s">
        <v>1</v>
      </c>
      <c r="T3" s="8"/>
    </row>
    <row r="4" spans="1:20" ht="16.5">
      <c r="A4" s="665" t="s">
        <v>319</v>
      </c>
      <c r="B4" s="660"/>
      <c r="C4" s="660"/>
      <c r="D4" s="660"/>
      <c r="E4" s="660"/>
      <c r="F4" s="660"/>
      <c r="G4" s="660"/>
      <c r="H4" s="660"/>
      <c r="I4" s="660"/>
      <c r="J4" s="660"/>
      <c r="K4" s="660"/>
      <c r="L4" s="660"/>
      <c r="M4" s="660"/>
      <c r="N4" s="660"/>
      <c r="O4" s="660"/>
      <c r="P4" s="660"/>
      <c r="Q4" s="660"/>
      <c r="R4" s="660"/>
      <c r="S4" s="53" t="s">
        <v>1</v>
      </c>
      <c r="T4" s="8"/>
    </row>
    <row r="5" spans="1:20" ht="16.5">
      <c r="A5" s="665" t="str">
        <f>+'B. Summary of Requirements '!A6</f>
        <v>Salaries and Expenses</v>
      </c>
      <c r="B5" s="664"/>
      <c r="C5" s="664"/>
      <c r="D5" s="664"/>
      <c r="E5" s="664"/>
      <c r="F5" s="664"/>
      <c r="G5" s="664"/>
      <c r="H5" s="664"/>
      <c r="I5" s="664"/>
      <c r="J5" s="664"/>
      <c r="K5" s="664"/>
      <c r="L5" s="664"/>
      <c r="M5" s="664"/>
      <c r="N5" s="664"/>
      <c r="O5" s="664"/>
      <c r="P5" s="664"/>
      <c r="Q5" s="664"/>
      <c r="R5" s="664"/>
      <c r="S5" s="53" t="s">
        <v>1</v>
      </c>
      <c r="T5" s="8"/>
    </row>
    <row r="6" spans="1:20">
      <c r="A6" s="659" t="s">
        <v>257</v>
      </c>
      <c r="B6" s="660"/>
      <c r="C6" s="660"/>
      <c r="D6" s="660"/>
      <c r="E6" s="660"/>
      <c r="F6" s="660"/>
      <c r="G6" s="660"/>
      <c r="H6" s="660"/>
      <c r="I6" s="660"/>
      <c r="J6" s="660"/>
      <c r="K6" s="660"/>
      <c r="L6" s="660"/>
      <c r="M6" s="660"/>
      <c r="N6" s="660"/>
      <c r="O6" s="660"/>
      <c r="P6" s="660"/>
      <c r="Q6" s="660"/>
      <c r="R6" s="660"/>
      <c r="S6" s="53" t="s">
        <v>1</v>
      </c>
      <c r="T6" s="8"/>
    </row>
    <row r="7" spans="1:20">
      <c r="A7" s="657"/>
      <c r="B7" s="657"/>
      <c r="C7" s="657"/>
      <c r="D7" s="657"/>
      <c r="E7" s="657"/>
      <c r="F7" s="657"/>
      <c r="G7" s="657"/>
      <c r="H7" s="657"/>
      <c r="I7" s="657"/>
      <c r="J7" s="657"/>
      <c r="K7" s="657"/>
      <c r="L7" s="657"/>
      <c r="M7" s="657"/>
      <c r="N7" s="657"/>
      <c r="O7" s="657"/>
      <c r="P7" s="657"/>
      <c r="Q7" s="657"/>
      <c r="R7" s="657"/>
      <c r="S7" s="53" t="s">
        <v>1</v>
      </c>
      <c r="T7" s="8"/>
    </row>
    <row r="8" spans="1:20">
      <c r="A8" s="658"/>
      <c r="B8" s="658"/>
      <c r="C8" s="658"/>
      <c r="D8" s="658"/>
      <c r="E8" s="658"/>
      <c r="F8" s="658"/>
      <c r="G8" s="658"/>
      <c r="H8" s="658"/>
      <c r="I8" s="658"/>
      <c r="J8" s="658"/>
      <c r="K8" s="658"/>
      <c r="L8" s="658"/>
      <c r="M8" s="658"/>
      <c r="N8" s="658"/>
      <c r="O8" s="658"/>
      <c r="P8" s="658"/>
      <c r="Q8" s="658"/>
      <c r="R8" s="658"/>
      <c r="S8" s="53" t="s">
        <v>1</v>
      </c>
      <c r="T8" s="8"/>
    </row>
    <row r="9" spans="1:20" ht="15.75" customHeight="1">
      <c r="A9" s="680" t="s">
        <v>42</v>
      </c>
      <c r="B9" s="666" t="s">
        <v>316</v>
      </c>
      <c r="C9" s="667"/>
      <c r="D9" s="668"/>
      <c r="E9" s="674" t="s">
        <v>268</v>
      </c>
      <c r="F9" s="683"/>
      <c r="G9" s="684"/>
      <c r="H9" s="674" t="s">
        <v>269</v>
      </c>
      <c r="I9" s="683"/>
      <c r="J9" s="684"/>
      <c r="K9" s="666" t="s">
        <v>22</v>
      </c>
      <c r="L9" s="667"/>
      <c r="M9" s="668"/>
      <c r="N9" s="672" t="s">
        <v>314</v>
      </c>
      <c r="O9" s="688" t="s">
        <v>315</v>
      </c>
      <c r="P9" s="666" t="s">
        <v>311</v>
      </c>
      <c r="Q9" s="667"/>
      <c r="R9" s="668"/>
      <c r="S9" s="53" t="s">
        <v>1</v>
      </c>
      <c r="T9" s="8"/>
    </row>
    <row r="10" spans="1:20">
      <c r="A10" s="681"/>
      <c r="B10" s="669"/>
      <c r="C10" s="670"/>
      <c r="D10" s="671"/>
      <c r="E10" s="685"/>
      <c r="F10" s="686"/>
      <c r="G10" s="687"/>
      <c r="H10" s="685"/>
      <c r="I10" s="686"/>
      <c r="J10" s="687"/>
      <c r="K10" s="669"/>
      <c r="L10" s="670"/>
      <c r="M10" s="671"/>
      <c r="N10" s="673"/>
      <c r="O10" s="689"/>
      <c r="P10" s="669"/>
      <c r="Q10" s="670"/>
      <c r="R10" s="671"/>
      <c r="S10" s="53" t="s">
        <v>1</v>
      </c>
      <c r="T10" s="8"/>
    </row>
    <row r="11" spans="1:20" ht="16.5" thickBot="1">
      <c r="A11" s="682"/>
      <c r="B11" s="256" t="s">
        <v>273</v>
      </c>
      <c r="C11" s="257" t="s">
        <v>46</v>
      </c>
      <c r="D11" s="257" t="s">
        <v>275</v>
      </c>
      <c r="E11" s="256" t="s">
        <v>273</v>
      </c>
      <c r="F11" s="257" t="s">
        <v>46</v>
      </c>
      <c r="G11" s="257" t="s">
        <v>275</v>
      </c>
      <c r="H11" s="256" t="s">
        <v>273</v>
      </c>
      <c r="I11" s="257" t="s">
        <v>46</v>
      </c>
      <c r="J11" s="257" t="s">
        <v>275</v>
      </c>
      <c r="K11" s="256" t="s">
        <v>273</v>
      </c>
      <c r="L11" s="257" t="s">
        <v>46</v>
      </c>
      <c r="M11" s="257" t="s">
        <v>275</v>
      </c>
      <c r="N11" s="436" t="s">
        <v>275</v>
      </c>
      <c r="O11" s="437" t="s">
        <v>275</v>
      </c>
      <c r="P11" s="256" t="s">
        <v>273</v>
      </c>
      <c r="Q11" s="257" t="s">
        <v>46</v>
      </c>
      <c r="R11" s="258" t="s">
        <v>275</v>
      </c>
      <c r="S11" s="53" t="s">
        <v>1</v>
      </c>
      <c r="T11" s="8"/>
    </row>
    <row r="12" spans="1:20">
      <c r="A12" s="259"/>
      <c r="B12" s="183"/>
      <c r="C12" s="124"/>
      <c r="D12" s="124"/>
      <c r="E12" s="183"/>
      <c r="F12" s="124"/>
      <c r="G12" s="124"/>
      <c r="H12" s="183"/>
      <c r="I12" s="124"/>
      <c r="J12" s="124"/>
      <c r="K12" s="183"/>
      <c r="L12" s="124"/>
      <c r="M12" s="124"/>
      <c r="N12" s="57"/>
      <c r="O12" s="124"/>
      <c r="P12" s="183">
        <f t="shared" ref="P12:R15" si="0">B12+E12+H12+K12</f>
        <v>0</v>
      </c>
      <c r="Q12" s="124">
        <f t="shared" si="0"/>
        <v>0</v>
      </c>
      <c r="R12" s="58">
        <f t="shared" si="0"/>
        <v>0</v>
      </c>
      <c r="S12" s="53" t="s">
        <v>1</v>
      </c>
      <c r="T12" s="8"/>
    </row>
    <row r="13" spans="1:20">
      <c r="A13" s="500" t="s">
        <v>333</v>
      </c>
      <c r="B13" s="183">
        <v>11</v>
      </c>
      <c r="C13" s="124">
        <v>11</v>
      </c>
      <c r="D13" s="124">
        <v>2117</v>
      </c>
      <c r="E13" s="183"/>
      <c r="F13" s="124"/>
      <c r="G13" s="124"/>
      <c r="H13" s="183"/>
      <c r="I13" s="124"/>
      <c r="J13" s="124"/>
      <c r="K13" s="183"/>
      <c r="L13" s="124"/>
      <c r="M13" s="124"/>
      <c r="N13" s="57"/>
      <c r="O13" s="124"/>
      <c r="P13" s="183">
        <f t="shared" si="0"/>
        <v>11</v>
      </c>
      <c r="Q13" s="124">
        <f t="shared" si="0"/>
        <v>11</v>
      </c>
      <c r="R13" s="58">
        <f t="shared" si="0"/>
        <v>2117</v>
      </c>
      <c r="S13" s="53" t="s">
        <v>1</v>
      </c>
      <c r="T13" s="8"/>
    </row>
    <row r="14" spans="1:20">
      <c r="A14" s="260"/>
      <c r="B14" s="183"/>
      <c r="C14" s="124"/>
      <c r="D14" s="124"/>
      <c r="E14" s="183"/>
      <c r="F14" s="124"/>
      <c r="G14" s="124"/>
      <c r="H14" s="183"/>
      <c r="I14" s="124"/>
      <c r="J14" s="124"/>
      <c r="K14" s="183"/>
      <c r="L14" s="124"/>
      <c r="M14" s="124"/>
      <c r="N14" s="57"/>
      <c r="O14" s="124"/>
      <c r="P14" s="183">
        <f t="shared" si="0"/>
        <v>0</v>
      </c>
      <c r="Q14" s="124">
        <f t="shared" si="0"/>
        <v>0</v>
      </c>
      <c r="R14" s="58">
        <f t="shared" si="0"/>
        <v>0</v>
      </c>
      <c r="S14" s="53" t="s">
        <v>1</v>
      </c>
      <c r="T14" s="8"/>
    </row>
    <row r="15" spans="1:20">
      <c r="A15" s="261"/>
      <c r="B15" s="262"/>
      <c r="C15" s="263"/>
      <c r="D15" s="263"/>
      <c r="E15" s="262"/>
      <c r="F15" s="263"/>
      <c r="G15" s="263"/>
      <c r="H15" s="262"/>
      <c r="I15" s="263"/>
      <c r="J15" s="263"/>
      <c r="K15" s="262"/>
      <c r="L15" s="263"/>
      <c r="M15" s="263"/>
      <c r="N15" s="432"/>
      <c r="O15" s="263"/>
      <c r="P15" s="262">
        <f t="shared" si="0"/>
        <v>0</v>
      </c>
      <c r="Q15" s="263">
        <f t="shared" si="0"/>
        <v>0</v>
      </c>
      <c r="R15" s="264">
        <f t="shared" si="0"/>
        <v>0</v>
      </c>
      <c r="S15" s="53" t="s">
        <v>1</v>
      </c>
      <c r="T15" s="8"/>
    </row>
    <row r="16" spans="1:20">
      <c r="A16" s="265" t="s">
        <v>282</v>
      </c>
      <c r="B16" s="266">
        <f t="shared" ref="B16:R16" si="1">SUM(B12:B15)</f>
        <v>11</v>
      </c>
      <c r="C16" s="267">
        <f t="shared" si="1"/>
        <v>11</v>
      </c>
      <c r="D16" s="268">
        <f>SUM(D12:D15)</f>
        <v>2117</v>
      </c>
      <c r="E16" s="266">
        <f t="shared" si="1"/>
        <v>0</v>
      </c>
      <c r="F16" s="267">
        <f t="shared" si="1"/>
        <v>0</v>
      </c>
      <c r="G16" s="269">
        <f t="shared" si="1"/>
        <v>0</v>
      </c>
      <c r="H16" s="266">
        <f t="shared" si="1"/>
        <v>0</v>
      </c>
      <c r="I16" s="267">
        <f>SUM(I12:I15)</f>
        <v>0</v>
      </c>
      <c r="J16" s="268">
        <f t="shared" si="1"/>
        <v>0</v>
      </c>
      <c r="K16" s="266">
        <f t="shared" si="1"/>
        <v>0</v>
      </c>
      <c r="L16" s="267">
        <f t="shared" si="1"/>
        <v>0</v>
      </c>
      <c r="M16" s="268">
        <f t="shared" si="1"/>
        <v>0</v>
      </c>
      <c r="N16" s="433">
        <f t="shared" si="1"/>
        <v>0</v>
      </c>
      <c r="O16" s="268">
        <f t="shared" si="1"/>
        <v>0</v>
      </c>
      <c r="P16" s="266">
        <f t="shared" si="1"/>
        <v>11</v>
      </c>
      <c r="Q16" s="267">
        <f>SUM(Q12:Q15)</f>
        <v>11</v>
      </c>
      <c r="R16" s="270">
        <f t="shared" si="1"/>
        <v>2117</v>
      </c>
      <c r="S16" s="53" t="s">
        <v>1</v>
      </c>
      <c r="T16" s="8"/>
    </row>
    <row r="17" spans="1:20">
      <c r="A17" s="255" t="s">
        <v>262</v>
      </c>
      <c r="B17" s="181" t="s">
        <v>274</v>
      </c>
      <c r="C17" s="182"/>
      <c r="D17" s="182"/>
      <c r="E17" s="181"/>
      <c r="F17" s="182"/>
      <c r="G17" s="182"/>
      <c r="H17" s="181"/>
      <c r="I17" s="182"/>
      <c r="J17" s="182"/>
      <c r="K17" s="181"/>
      <c r="L17" s="182"/>
      <c r="M17" s="182"/>
      <c r="N17" s="62"/>
      <c r="O17" s="182"/>
      <c r="P17" s="181"/>
      <c r="Q17" s="182">
        <f>C17+F17+I17+L17</f>
        <v>0</v>
      </c>
      <c r="R17" s="271"/>
      <c r="S17" s="53" t="s">
        <v>1</v>
      </c>
      <c r="T17" s="9"/>
    </row>
    <row r="18" spans="1:20">
      <c r="A18" s="255" t="s">
        <v>261</v>
      </c>
      <c r="B18" s="272"/>
      <c r="C18" s="273">
        <f>SUM(C16:C17)</f>
        <v>11</v>
      </c>
      <c r="D18" s="273"/>
      <c r="E18" s="272"/>
      <c r="F18" s="273">
        <f>+F16+F17</f>
        <v>0</v>
      </c>
      <c r="G18" s="273"/>
      <c r="H18" s="272"/>
      <c r="I18" s="273">
        <f>+I16+I17</f>
        <v>0</v>
      </c>
      <c r="J18" s="273"/>
      <c r="K18" s="272"/>
      <c r="L18" s="273">
        <f>+L16+L17</f>
        <v>0</v>
      </c>
      <c r="M18" s="273"/>
      <c r="N18" s="434"/>
      <c r="O18" s="273"/>
      <c r="P18" s="272"/>
      <c r="Q18" s="273">
        <f>SUM(Q16:Q17)</f>
        <v>11</v>
      </c>
      <c r="R18" s="274"/>
      <c r="S18" s="53" t="s">
        <v>1</v>
      </c>
      <c r="T18" s="8"/>
    </row>
    <row r="19" spans="1:20">
      <c r="A19" s="275" t="s">
        <v>263</v>
      </c>
      <c r="B19" s="183"/>
      <c r="C19" s="124"/>
      <c r="D19" s="124"/>
      <c r="E19" s="183"/>
      <c r="F19" s="124"/>
      <c r="G19" s="124"/>
      <c r="H19" s="183"/>
      <c r="I19" s="124"/>
      <c r="J19" s="124"/>
      <c r="K19" s="183"/>
      <c r="L19" s="124"/>
      <c r="M19" s="124"/>
      <c r="N19" s="57"/>
      <c r="O19" s="124"/>
      <c r="P19" s="183"/>
      <c r="Q19" s="124"/>
      <c r="R19" s="58"/>
      <c r="S19" s="53" t="s">
        <v>1</v>
      </c>
      <c r="T19" s="8"/>
    </row>
    <row r="20" spans="1:20">
      <c r="A20" s="276" t="s">
        <v>51</v>
      </c>
      <c r="B20" s="183"/>
      <c r="C20" s="124"/>
      <c r="D20" s="124"/>
      <c r="E20" s="183"/>
      <c r="F20" s="124"/>
      <c r="G20" s="124"/>
      <c r="H20" s="183"/>
      <c r="I20" s="124"/>
      <c r="J20" s="124"/>
      <c r="K20" s="183"/>
      <c r="L20" s="124"/>
      <c r="M20" s="124"/>
      <c r="N20" s="57"/>
      <c r="O20" s="124"/>
      <c r="P20" s="183"/>
      <c r="Q20" s="124">
        <f>C20+F20+I20+L20</f>
        <v>0</v>
      </c>
      <c r="R20" s="58"/>
      <c r="S20" s="53" t="s">
        <v>1</v>
      </c>
      <c r="T20" s="8"/>
    </row>
    <row r="21" spans="1:20">
      <c r="A21" s="277" t="s">
        <v>105</v>
      </c>
      <c r="B21" s="181"/>
      <c r="C21" s="182"/>
      <c r="D21" s="182"/>
      <c r="E21" s="181"/>
      <c r="F21" s="182"/>
      <c r="G21" s="182"/>
      <c r="H21" s="181"/>
      <c r="I21" s="182"/>
      <c r="J21" s="182"/>
      <c r="K21" s="181"/>
      <c r="L21" s="182"/>
      <c r="M21" s="182"/>
      <c r="N21" s="62"/>
      <c r="O21" s="182"/>
      <c r="P21" s="181"/>
      <c r="Q21" s="182">
        <f>C21+F21+I21+L21</f>
        <v>0</v>
      </c>
      <c r="R21" s="271"/>
      <c r="S21" s="53" t="s">
        <v>1</v>
      </c>
      <c r="T21" s="8"/>
    </row>
    <row r="22" spans="1:20">
      <c r="A22" s="255" t="s">
        <v>264</v>
      </c>
      <c r="B22" s="181"/>
      <c r="C22" s="182">
        <f>C21+C20+C18</f>
        <v>11</v>
      </c>
      <c r="D22" s="278"/>
      <c r="E22" s="181"/>
      <c r="F22" s="182">
        <f>F21+F20+F18</f>
        <v>0</v>
      </c>
      <c r="G22" s="278"/>
      <c r="H22" s="181"/>
      <c r="I22" s="182">
        <f>I21+I20+I18</f>
        <v>0</v>
      </c>
      <c r="J22" s="278"/>
      <c r="K22" s="181"/>
      <c r="L22" s="182">
        <f>L21+L20+L18</f>
        <v>0</v>
      </c>
      <c r="M22" s="278"/>
      <c r="N22" s="435"/>
      <c r="O22" s="278"/>
      <c r="P22" s="181"/>
      <c r="Q22" s="182">
        <f>Q21+Q20+Q18</f>
        <v>11</v>
      </c>
      <c r="R22" s="279"/>
      <c r="S22" s="53" t="s">
        <v>1</v>
      </c>
      <c r="T22" s="8"/>
    </row>
    <row r="23" spans="1:20">
      <c r="A23" s="8"/>
      <c r="B23" s="1"/>
      <c r="C23" s="1"/>
      <c r="D23" s="1"/>
      <c r="E23" s="1"/>
      <c r="F23" s="1"/>
      <c r="G23" s="1"/>
      <c r="H23" s="1"/>
      <c r="I23" s="1"/>
      <c r="J23" s="1"/>
      <c r="K23" s="1"/>
      <c r="L23" s="1"/>
      <c r="M23" s="1"/>
      <c r="N23" s="1"/>
      <c r="O23" s="1"/>
      <c r="P23" s="1"/>
      <c r="Q23" s="1"/>
      <c r="R23" s="1"/>
      <c r="S23" s="54"/>
      <c r="T23" s="8"/>
    </row>
    <row r="24" spans="1:20">
      <c r="A24" s="1"/>
      <c r="B24" s="19"/>
      <c r="C24" s="1"/>
      <c r="D24" s="1"/>
      <c r="E24" s="1"/>
      <c r="F24" s="1"/>
      <c r="G24" s="1"/>
      <c r="H24" s="1"/>
      <c r="I24" s="1"/>
      <c r="J24" s="2"/>
      <c r="K24" s="1"/>
      <c r="L24" s="1"/>
      <c r="M24" s="1"/>
      <c r="N24" s="1"/>
      <c r="O24" s="1"/>
      <c r="P24" s="1"/>
      <c r="Q24" s="1"/>
      <c r="R24" s="1"/>
      <c r="S24" s="53"/>
      <c r="T24" s="8"/>
    </row>
    <row r="25" spans="1:20">
      <c r="A25" s="1"/>
      <c r="B25" s="19"/>
      <c r="C25" s="1"/>
      <c r="D25" s="1"/>
      <c r="E25" s="1"/>
      <c r="F25" s="1"/>
      <c r="G25" s="1"/>
      <c r="H25" s="1"/>
      <c r="I25" s="1"/>
      <c r="J25" s="2"/>
      <c r="K25" s="1"/>
      <c r="L25" s="1"/>
      <c r="M25" s="1"/>
      <c r="N25" s="1"/>
      <c r="O25" s="1"/>
      <c r="P25" s="1"/>
      <c r="Q25" s="1"/>
      <c r="R25" s="1"/>
      <c r="S25" s="53"/>
      <c r="T25" s="8"/>
    </row>
    <row r="26" spans="1:20">
      <c r="A26" s="1"/>
      <c r="B26" s="19"/>
      <c r="C26" s="1"/>
      <c r="D26" s="1"/>
      <c r="E26" s="1"/>
      <c r="F26" s="1"/>
      <c r="G26" s="1"/>
      <c r="H26" s="1"/>
      <c r="I26" s="1"/>
      <c r="J26" s="2"/>
      <c r="K26" s="1"/>
      <c r="L26" s="1"/>
      <c r="M26" s="1"/>
      <c r="N26" s="1"/>
      <c r="O26" s="1"/>
      <c r="P26" s="1"/>
      <c r="Q26" s="1"/>
      <c r="R26" s="1"/>
      <c r="S26" s="53"/>
      <c r="T26" s="8"/>
    </row>
    <row r="27" spans="1:20">
      <c r="A27" s="1"/>
      <c r="B27" s="19"/>
      <c r="C27" s="1"/>
      <c r="D27" s="1"/>
      <c r="E27" s="1"/>
      <c r="F27" s="1"/>
      <c r="G27" s="1"/>
      <c r="H27" s="1"/>
      <c r="I27" s="1"/>
      <c r="J27" s="2"/>
      <c r="K27" s="1"/>
      <c r="L27" s="1"/>
      <c r="M27" s="1"/>
      <c r="N27" s="1"/>
      <c r="O27" s="1"/>
      <c r="P27" s="1"/>
      <c r="Q27" s="1"/>
      <c r="R27" s="1"/>
      <c r="S27" s="53"/>
      <c r="T27" s="8"/>
    </row>
    <row r="28" spans="1:20">
      <c r="A28" s="1"/>
      <c r="B28" s="21"/>
      <c r="C28" s="21"/>
      <c r="D28" s="21"/>
      <c r="E28" s="21"/>
      <c r="F28" s="21"/>
      <c r="G28" s="21"/>
      <c r="H28" s="21"/>
      <c r="I28" s="21"/>
      <c r="J28" s="21"/>
      <c r="K28" s="21"/>
      <c r="L28" s="21"/>
      <c r="M28" s="21"/>
      <c r="N28" s="429"/>
      <c r="O28" s="429"/>
      <c r="P28" s="1"/>
      <c r="Q28" s="1"/>
      <c r="R28" s="1"/>
      <c r="S28" s="53"/>
      <c r="T28" s="8"/>
    </row>
    <row r="29" spans="1:20">
      <c r="A29" s="248"/>
      <c r="B29" s="1"/>
      <c r="C29" s="1"/>
      <c r="D29" s="1"/>
      <c r="E29" s="1"/>
      <c r="F29" s="1"/>
      <c r="G29" s="1"/>
      <c r="H29" s="1"/>
      <c r="I29" s="1"/>
      <c r="J29" s="2"/>
      <c r="K29" s="1"/>
      <c r="L29" s="1"/>
      <c r="M29" s="1"/>
      <c r="N29" s="1"/>
      <c r="O29" s="1"/>
      <c r="P29" s="1"/>
      <c r="Q29" s="1"/>
      <c r="R29" s="1"/>
      <c r="S29" s="54"/>
      <c r="T29" s="8"/>
    </row>
    <row r="30" spans="1:20" ht="18">
      <c r="A30" s="110"/>
      <c r="B30" s="19"/>
      <c r="C30" s="19"/>
      <c r="D30" s="19"/>
      <c r="E30" s="19"/>
      <c r="F30" s="19"/>
      <c r="G30" s="19"/>
      <c r="H30" s="19"/>
      <c r="I30" s="19"/>
      <c r="J30" s="19"/>
      <c r="K30" s="19"/>
      <c r="L30" s="19"/>
      <c r="M30" s="19"/>
      <c r="P30" s="19"/>
      <c r="Q30" s="19"/>
      <c r="R30" s="19"/>
      <c r="S30" s="19"/>
      <c r="T30" s="54"/>
    </row>
  </sheetData>
  <mergeCells count="16">
    <mergeCell ref="H9:J10"/>
    <mergeCell ref="K9:M10"/>
    <mergeCell ref="A1:R1"/>
    <mergeCell ref="A2:R2"/>
    <mergeCell ref="A3:R3"/>
    <mergeCell ref="A4:R4"/>
    <mergeCell ref="A5:R5"/>
    <mergeCell ref="P9:R10"/>
    <mergeCell ref="N9:N10"/>
    <mergeCell ref="O9:O10"/>
    <mergeCell ref="A6:R6"/>
    <mergeCell ref="A7:R7"/>
    <mergeCell ref="A8:R8"/>
    <mergeCell ref="A9:A11"/>
    <mergeCell ref="B9:D10"/>
    <mergeCell ref="E9:G10"/>
  </mergeCells>
  <phoneticPr fontId="36" type="noConversion"/>
  <pageMargins left="0.75" right="0.75" top="1" bottom="1" header="0.5" footer="0.5"/>
  <pageSetup scale="75" orientation="landscape" r:id="rId1"/>
  <headerFooter alignWithMargins="0">
    <oddFooter>&amp;C&amp;"Times New Roman,Regular"Exhibit G:  Crosswalk of 2011 Availability</oddFooter>
  </headerFooter>
</worksheet>
</file>

<file path=xl/worksheets/sheet6.xml><?xml version="1.0" encoding="utf-8"?>
<worksheet xmlns="http://schemas.openxmlformats.org/spreadsheetml/2006/main" xmlns:r="http://schemas.openxmlformats.org/officeDocument/2006/relationships">
  <sheetPr codeName="Sheet14">
    <pageSetUpPr fitToPage="1"/>
  </sheetPr>
  <dimension ref="A1:L34"/>
  <sheetViews>
    <sheetView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sqref="A1:K1"/>
    </sheetView>
  </sheetViews>
  <sheetFormatPr defaultColWidth="8.88671875" defaultRowHeight="15"/>
  <cols>
    <col min="1" max="1" width="30.44140625" style="10" customWidth="1"/>
    <col min="2" max="2" width="10.77734375" style="10" customWidth="1"/>
    <col min="3" max="3" width="12.6640625" style="10" customWidth="1"/>
    <col min="4" max="4" width="10.88671875" style="10" customWidth="1"/>
    <col min="5" max="5" width="12.5546875" style="10" customWidth="1"/>
    <col min="6" max="6" width="9.77734375" style="10" customWidth="1"/>
    <col min="7" max="7" width="12" style="10" customWidth="1"/>
    <col min="8" max="9" width="9.77734375" style="10" customWidth="1"/>
    <col min="10" max="10" width="10.33203125" style="10" customWidth="1"/>
    <col min="11" max="11" width="13" style="10" customWidth="1"/>
    <col min="12" max="12" width="1.109375" style="51" customWidth="1"/>
    <col min="13" max="16384" width="8.88671875" style="10"/>
  </cols>
  <sheetData>
    <row r="1" spans="1:12" ht="20.25">
      <c r="A1" s="523" t="s">
        <v>29</v>
      </c>
      <c r="B1" s="711"/>
      <c r="C1" s="711"/>
      <c r="D1" s="711"/>
      <c r="E1" s="711"/>
      <c r="F1" s="711"/>
      <c r="G1" s="711"/>
      <c r="H1" s="711"/>
      <c r="I1" s="711"/>
      <c r="J1" s="711"/>
      <c r="K1" s="711"/>
      <c r="L1" s="51" t="s">
        <v>1</v>
      </c>
    </row>
    <row r="2" spans="1:12" ht="20.25">
      <c r="A2" s="716"/>
      <c r="B2" s="716"/>
      <c r="C2" s="716"/>
      <c r="D2" s="716"/>
      <c r="E2" s="716"/>
      <c r="F2" s="716"/>
      <c r="G2" s="716"/>
      <c r="H2" s="716"/>
      <c r="I2" s="716"/>
      <c r="J2" s="716"/>
      <c r="K2" s="717"/>
      <c r="L2" s="51" t="s">
        <v>1</v>
      </c>
    </row>
    <row r="3" spans="1:12" ht="12.6" customHeight="1">
      <c r="A3" s="716"/>
      <c r="B3" s="716"/>
      <c r="C3" s="716"/>
      <c r="D3" s="716"/>
      <c r="E3" s="716"/>
      <c r="F3" s="716"/>
      <c r="G3" s="716"/>
      <c r="H3" s="716"/>
      <c r="I3" s="716"/>
      <c r="J3" s="716"/>
      <c r="K3" s="717"/>
      <c r="L3" s="51" t="s">
        <v>1</v>
      </c>
    </row>
    <row r="4" spans="1:12" ht="18.75">
      <c r="A4" s="712" t="s">
        <v>48</v>
      </c>
      <c r="B4" s="713"/>
      <c r="C4" s="713"/>
      <c r="D4" s="713"/>
      <c r="E4" s="713"/>
      <c r="F4" s="713"/>
      <c r="G4" s="713"/>
      <c r="H4" s="713"/>
      <c r="I4" s="713"/>
      <c r="J4" s="713"/>
      <c r="K4" s="713"/>
      <c r="L4" s="51" t="s">
        <v>1</v>
      </c>
    </row>
    <row r="5" spans="1:12" ht="16.5">
      <c r="A5" s="714" t="s">
        <v>319</v>
      </c>
      <c r="B5" s="713"/>
      <c r="C5" s="713"/>
      <c r="D5" s="713"/>
      <c r="E5" s="713"/>
      <c r="F5" s="713"/>
      <c r="G5" s="713"/>
      <c r="H5" s="713"/>
      <c r="I5" s="713"/>
      <c r="J5" s="713"/>
      <c r="K5" s="713"/>
      <c r="L5" s="51" t="s">
        <v>1</v>
      </c>
    </row>
    <row r="6" spans="1:12" ht="16.5">
      <c r="A6" s="715" t="str">
        <f>+'B. Summary of Requirements '!A6</f>
        <v>Salaries and Expenses</v>
      </c>
      <c r="B6" s="713"/>
      <c r="C6" s="713"/>
      <c r="D6" s="713"/>
      <c r="E6" s="713"/>
      <c r="F6" s="713"/>
      <c r="G6" s="713"/>
      <c r="H6" s="713"/>
      <c r="I6" s="713"/>
      <c r="J6" s="713"/>
      <c r="K6" s="713"/>
      <c r="L6" s="51" t="s">
        <v>1</v>
      </c>
    </row>
    <row r="7" spans="1:12" ht="15.75">
      <c r="A7" s="692"/>
      <c r="B7" s="692"/>
      <c r="C7" s="692"/>
      <c r="D7" s="692"/>
      <c r="E7" s="692"/>
      <c r="F7" s="692"/>
      <c r="G7" s="692"/>
      <c r="H7" s="692"/>
      <c r="I7" s="692"/>
      <c r="J7" s="692"/>
      <c r="K7" s="692"/>
      <c r="L7" s="51" t="s">
        <v>1</v>
      </c>
    </row>
    <row r="8" spans="1:12">
      <c r="A8" s="693"/>
      <c r="B8" s="693"/>
      <c r="C8" s="693"/>
      <c r="D8" s="693"/>
      <c r="E8" s="693"/>
      <c r="F8" s="693"/>
      <c r="G8" s="693"/>
      <c r="H8" s="693"/>
      <c r="I8" s="693"/>
      <c r="J8" s="693"/>
      <c r="K8" s="693"/>
      <c r="L8" s="51" t="s">
        <v>1</v>
      </c>
    </row>
    <row r="9" spans="1:12" ht="40.5" customHeight="1">
      <c r="A9" s="708" t="s">
        <v>49</v>
      </c>
      <c r="B9" s="703" t="s">
        <v>40</v>
      </c>
      <c r="C9" s="704"/>
      <c r="D9" s="703" t="s">
        <v>337</v>
      </c>
      <c r="E9" s="704"/>
      <c r="F9" s="700" t="s">
        <v>39</v>
      </c>
      <c r="G9" s="701"/>
      <c r="H9" s="701"/>
      <c r="I9" s="701"/>
      <c r="J9" s="701"/>
      <c r="K9" s="702"/>
      <c r="L9" s="51" t="s">
        <v>1</v>
      </c>
    </row>
    <row r="10" spans="1:12">
      <c r="A10" s="709"/>
      <c r="B10" s="694" t="s">
        <v>26</v>
      </c>
      <c r="C10" s="696" t="s">
        <v>27</v>
      </c>
      <c r="D10" s="694" t="s">
        <v>26</v>
      </c>
      <c r="E10" s="696" t="s">
        <v>27</v>
      </c>
      <c r="F10" s="698" t="s">
        <v>14</v>
      </c>
      <c r="G10" s="690" t="s">
        <v>240</v>
      </c>
      <c r="H10" s="690" t="s">
        <v>24</v>
      </c>
      <c r="I10" s="690" t="s">
        <v>25</v>
      </c>
      <c r="J10" s="706" t="s">
        <v>26</v>
      </c>
      <c r="K10" s="698" t="s">
        <v>27</v>
      </c>
      <c r="L10" s="51" t="s">
        <v>1</v>
      </c>
    </row>
    <row r="11" spans="1:12" ht="27" customHeight="1">
      <c r="A11" s="710"/>
      <c r="B11" s="695"/>
      <c r="C11" s="697"/>
      <c r="D11" s="695"/>
      <c r="E11" s="697"/>
      <c r="F11" s="699"/>
      <c r="G11" s="691"/>
      <c r="H11" s="691"/>
      <c r="I11" s="691"/>
      <c r="J11" s="707"/>
      <c r="K11" s="705"/>
      <c r="L11" s="51" t="s">
        <v>1</v>
      </c>
    </row>
    <row r="12" spans="1:12">
      <c r="A12" s="130" t="s">
        <v>32</v>
      </c>
      <c r="B12" s="65"/>
      <c r="C12" s="65"/>
      <c r="D12" s="65"/>
      <c r="E12" s="65"/>
      <c r="F12" s="65"/>
      <c r="G12" s="65"/>
      <c r="H12" s="65"/>
      <c r="I12" s="65"/>
      <c r="J12" s="65"/>
      <c r="K12" s="66"/>
      <c r="L12" s="51" t="s">
        <v>1</v>
      </c>
    </row>
    <row r="13" spans="1:12">
      <c r="A13" s="131" t="s">
        <v>277</v>
      </c>
      <c r="B13" s="65"/>
      <c r="C13" s="65"/>
      <c r="D13" s="65"/>
      <c r="E13" s="65"/>
      <c r="F13" s="65"/>
      <c r="G13" s="65"/>
      <c r="H13" s="65"/>
      <c r="I13" s="65"/>
      <c r="J13" s="65"/>
      <c r="K13" s="66"/>
      <c r="L13" s="51" t="s">
        <v>1</v>
      </c>
    </row>
    <row r="14" spans="1:12">
      <c r="A14" s="131" t="s">
        <v>278</v>
      </c>
      <c r="B14" s="65">
        <v>5</v>
      </c>
      <c r="C14" s="65"/>
      <c r="D14" s="65">
        <v>5</v>
      </c>
      <c r="E14" s="65"/>
      <c r="F14" s="65"/>
      <c r="G14" s="65"/>
      <c r="H14" s="65"/>
      <c r="I14" s="65"/>
      <c r="J14" s="65">
        <v>5</v>
      </c>
      <c r="K14" s="66"/>
      <c r="L14" s="51" t="s">
        <v>1</v>
      </c>
    </row>
    <row r="15" spans="1:12">
      <c r="A15" s="131" t="s">
        <v>279</v>
      </c>
      <c r="B15" s="65">
        <v>1</v>
      </c>
      <c r="C15" s="65"/>
      <c r="D15" s="65">
        <v>1</v>
      </c>
      <c r="E15" s="65"/>
      <c r="F15" s="65"/>
      <c r="G15" s="65"/>
      <c r="H15" s="65"/>
      <c r="I15" s="65"/>
      <c r="J15" s="65">
        <v>1</v>
      </c>
      <c r="K15" s="66"/>
      <c r="L15" s="51" t="s">
        <v>1</v>
      </c>
    </row>
    <row r="16" spans="1:12">
      <c r="A16" s="131" t="s">
        <v>107</v>
      </c>
      <c r="B16" s="65">
        <v>4</v>
      </c>
      <c r="C16" s="65"/>
      <c r="D16" s="65">
        <v>4</v>
      </c>
      <c r="E16" s="65"/>
      <c r="F16" s="65"/>
      <c r="G16" s="65"/>
      <c r="H16" s="65"/>
      <c r="I16" s="65"/>
      <c r="J16" s="65">
        <v>4</v>
      </c>
      <c r="K16" s="66"/>
      <c r="L16" s="51" t="s">
        <v>1</v>
      </c>
    </row>
    <row r="17" spans="1:12">
      <c r="A17" s="132" t="s">
        <v>108</v>
      </c>
      <c r="B17" s="65">
        <v>1</v>
      </c>
      <c r="C17" s="65"/>
      <c r="D17" s="65">
        <v>1</v>
      </c>
      <c r="E17" s="65"/>
      <c r="F17" s="65"/>
      <c r="G17" s="65"/>
      <c r="H17" s="65"/>
      <c r="I17" s="65"/>
      <c r="J17" s="65">
        <v>1</v>
      </c>
      <c r="K17" s="66"/>
      <c r="L17" s="51" t="s">
        <v>1</v>
      </c>
    </row>
    <row r="18" spans="1:12">
      <c r="A18" s="131" t="s">
        <v>109</v>
      </c>
      <c r="B18" s="65"/>
      <c r="C18" s="65"/>
      <c r="D18" s="65"/>
      <c r="E18" s="65"/>
      <c r="F18" s="65"/>
      <c r="G18" s="65"/>
      <c r="H18" s="65"/>
      <c r="I18" s="65"/>
      <c r="J18" s="65"/>
      <c r="K18" s="66"/>
      <c r="L18" s="51" t="s">
        <v>1</v>
      </c>
    </row>
    <row r="19" spans="1:12">
      <c r="A19" s="131" t="s">
        <v>110</v>
      </c>
      <c r="B19" s="65"/>
      <c r="C19" s="65"/>
      <c r="D19" s="65"/>
      <c r="E19" s="65"/>
      <c r="F19" s="65"/>
      <c r="G19" s="65"/>
      <c r="H19" s="65"/>
      <c r="I19" s="65"/>
      <c r="J19" s="65"/>
      <c r="K19" s="66"/>
      <c r="L19" s="51" t="s">
        <v>1</v>
      </c>
    </row>
    <row r="20" spans="1:12">
      <c r="A20" s="131" t="s">
        <v>111</v>
      </c>
      <c r="B20" s="65"/>
      <c r="C20" s="65"/>
      <c r="D20" s="65"/>
      <c r="E20" s="65"/>
      <c r="F20" s="65"/>
      <c r="G20" s="65"/>
      <c r="H20" s="65"/>
      <c r="I20" s="65"/>
      <c r="J20" s="65"/>
      <c r="K20" s="66"/>
      <c r="L20" s="51" t="s">
        <v>1</v>
      </c>
    </row>
    <row r="21" spans="1:12">
      <c r="A21" s="133" t="s">
        <v>112</v>
      </c>
      <c r="B21" s="65"/>
      <c r="C21" s="65"/>
      <c r="D21" s="65"/>
      <c r="E21" s="65"/>
      <c r="F21" s="65"/>
      <c r="G21" s="65"/>
      <c r="H21" s="65"/>
      <c r="I21" s="65"/>
      <c r="J21" s="65"/>
      <c r="K21" s="66"/>
      <c r="L21" s="51" t="s">
        <v>1</v>
      </c>
    </row>
    <row r="22" spans="1:12">
      <c r="A22" s="134" t="s">
        <v>33</v>
      </c>
      <c r="B22" s="65"/>
      <c r="C22" s="65"/>
      <c r="D22" s="65"/>
      <c r="E22" s="65"/>
      <c r="F22" s="65"/>
      <c r="G22" s="65"/>
      <c r="H22" s="65"/>
      <c r="I22" s="65"/>
      <c r="J22" s="65"/>
      <c r="K22" s="66"/>
      <c r="L22" s="51" t="s">
        <v>1</v>
      </c>
    </row>
    <row r="23" spans="1:12">
      <c r="A23" s="131" t="s">
        <v>34</v>
      </c>
      <c r="B23" s="65"/>
      <c r="C23" s="65"/>
      <c r="D23" s="65"/>
      <c r="E23" s="65"/>
      <c r="F23" s="65"/>
      <c r="G23" s="65"/>
      <c r="H23" s="65"/>
      <c r="I23" s="65"/>
      <c r="J23" s="65"/>
      <c r="K23" s="66"/>
      <c r="L23" s="51" t="s">
        <v>1</v>
      </c>
    </row>
    <row r="24" spans="1:12">
      <c r="A24" s="131" t="s">
        <v>113</v>
      </c>
      <c r="B24" s="65"/>
      <c r="C24" s="65"/>
      <c r="D24" s="65"/>
      <c r="E24" s="65"/>
      <c r="F24" s="65"/>
      <c r="G24" s="65"/>
      <c r="H24" s="65"/>
      <c r="I24" s="65"/>
      <c r="J24" s="65"/>
      <c r="K24" s="66"/>
      <c r="L24" s="51" t="s">
        <v>1</v>
      </c>
    </row>
    <row r="25" spans="1:12">
      <c r="A25" s="131" t="s">
        <v>115</v>
      </c>
      <c r="B25" s="65"/>
      <c r="C25" s="65"/>
      <c r="D25" s="65"/>
      <c r="E25" s="65"/>
      <c r="F25" s="65"/>
      <c r="G25" s="65"/>
      <c r="H25" s="65"/>
      <c r="I25" s="65"/>
      <c r="J25" s="65"/>
      <c r="K25" s="66"/>
      <c r="L25" s="51" t="s">
        <v>1</v>
      </c>
    </row>
    <row r="26" spans="1:12">
      <c r="A26" s="131" t="s">
        <v>235</v>
      </c>
      <c r="B26" s="65"/>
      <c r="C26" s="65"/>
      <c r="D26" s="65"/>
      <c r="E26" s="65"/>
      <c r="F26" s="65"/>
      <c r="G26" s="65"/>
      <c r="H26" s="65"/>
      <c r="I26" s="65"/>
      <c r="J26" s="65"/>
      <c r="K26" s="66"/>
      <c r="L26" s="51" t="s">
        <v>1</v>
      </c>
    </row>
    <row r="27" spans="1:12">
      <c r="A27" s="131" t="s">
        <v>114</v>
      </c>
      <c r="B27" s="65"/>
      <c r="C27" s="65"/>
      <c r="D27" s="65"/>
      <c r="E27" s="65"/>
      <c r="F27" s="65"/>
      <c r="G27" s="65"/>
      <c r="H27" s="65"/>
      <c r="I27" s="65"/>
      <c r="J27" s="65"/>
      <c r="K27" s="66"/>
      <c r="L27" s="51" t="s">
        <v>1</v>
      </c>
    </row>
    <row r="28" spans="1:12">
      <c r="A28" s="135" t="s">
        <v>116</v>
      </c>
      <c r="B28" s="112"/>
      <c r="C28" s="112"/>
      <c r="D28" s="112"/>
      <c r="E28" s="112"/>
      <c r="F28" s="112"/>
      <c r="G28" s="112"/>
      <c r="H28" s="112"/>
      <c r="I28" s="112"/>
      <c r="J28" s="112"/>
      <c r="K28" s="113"/>
      <c r="L28" s="51" t="s">
        <v>1</v>
      </c>
    </row>
    <row r="29" spans="1:12" ht="15.75" thickBot="1">
      <c r="A29" s="136" t="s">
        <v>43</v>
      </c>
      <c r="B29" s="114">
        <f t="shared" ref="B29:G29" si="0">SUM(B12:B28)</f>
        <v>11</v>
      </c>
      <c r="C29" s="114">
        <f t="shared" si="0"/>
        <v>0</v>
      </c>
      <c r="D29" s="114">
        <f t="shared" si="0"/>
        <v>11</v>
      </c>
      <c r="E29" s="114">
        <f t="shared" si="0"/>
        <v>0</v>
      </c>
      <c r="F29" s="114">
        <f t="shared" si="0"/>
        <v>0</v>
      </c>
      <c r="G29" s="114">
        <f t="shared" si="0"/>
        <v>0</v>
      </c>
      <c r="H29" s="114">
        <f>SUM(H12:H28)</f>
        <v>0</v>
      </c>
      <c r="I29" s="114">
        <f>SUM(I12:I28)</f>
        <v>0</v>
      </c>
      <c r="J29" s="114">
        <f>SUM(J12:J28)</f>
        <v>11</v>
      </c>
      <c r="K29" s="120">
        <f>SUM(K12:K28)</f>
        <v>0</v>
      </c>
      <c r="L29" s="52" t="s">
        <v>1</v>
      </c>
    </row>
    <row r="30" spans="1:12">
      <c r="A30" s="244" t="s">
        <v>265</v>
      </c>
      <c r="B30" s="233">
        <v>11</v>
      </c>
      <c r="C30" s="236"/>
      <c r="D30" s="236">
        <v>11</v>
      </c>
      <c r="E30" s="236"/>
      <c r="F30" s="236"/>
      <c r="G30" s="236"/>
      <c r="H30" s="233"/>
      <c r="I30" s="240"/>
      <c r="J30" s="240">
        <v>11</v>
      </c>
      <c r="K30" s="67"/>
      <c r="L30" s="51" t="s">
        <v>1</v>
      </c>
    </row>
    <row r="31" spans="1:12">
      <c r="A31" s="245" t="s">
        <v>280</v>
      </c>
      <c r="B31" s="234"/>
      <c r="C31" s="237"/>
      <c r="D31" s="237"/>
      <c r="E31" s="237"/>
      <c r="F31" s="237"/>
      <c r="G31" s="237"/>
      <c r="H31" s="234"/>
      <c r="I31" s="241"/>
      <c r="J31" s="241"/>
      <c r="K31" s="67"/>
      <c r="L31" s="51" t="s">
        <v>1</v>
      </c>
    </row>
    <row r="32" spans="1:12">
      <c r="A32" s="246" t="s">
        <v>281</v>
      </c>
      <c r="B32" s="235"/>
      <c r="C32" s="238"/>
      <c r="D32" s="238"/>
      <c r="E32" s="238"/>
      <c r="F32" s="238"/>
      <c r="G32" s="238"/>
      <c r="H32" s="235"/>
      <c r="I32" s="242"/>
      <c r="J32" s="242"/>
      <c r="K32" s="67"/>
      <c r="L32" s="51" t="s">
        <v>1</v>
      </c>
    </row>
    <row r="33" spans="1:12" s="11" customFormat="1">
      <c r="A33" s="247" t="s">
        <v>43</v>
      </c>
      <c r="B33" s="243">
        <f>SUM(B30:B32)</f>
        <v>11</v>
      </c>
      <c r="C33" s="239">
        <f t="shared" ref="C33:J33" si="1">SUM(C30:C32)</f>
        <v>0</v>
      </c>
      <c r="D33" s="239">
        <f t="shared" si="1"/>
        <v>11</v>
      </c>
      <c r="E33" s="239">
        <f t="shared" si="1"/>
        <v>0</v>
      </c>
      <c r="F33" s="239">
        <f t="shared" si="1"/>
        <v>0</v>
      </c>
      <c r="G33" s="239">
        <f t="shared" si="1"/>
        <v>0</v>
      </c>
      <c r="H33" s="243">
        <f t="shared" si="1"/>
        <v>0</v>
      </c>
      <c r="I33" s="243">
        <f>SUM(I30:I32)</f>
        <v>0</v>
      </c>
      <c r="J33" s="243">
        <f t="shared" si="1"/>
        <v>11</v>
      </c>
      <c r="K33" s="68">
        <f>SUM(K30:K32)</f>
        <v>0</v>
      </c>
      <c r="L33" s="51" t="s">
        <v>23</v>
      </c>
    </row>
    <row r="34" spans="1:12" s="11" customFormat="1">
      <c r="A34" s="718"/>
      <c r="B34" s="718"/>
      <c r="C34" s="718"/>
      <c r="D34" s="718"/>
      <c r="E34" s="718"/>
      <c r="F34" s="718"/>
      <c r="G34" s="718"/>
      <c r="H34" s="718"/>
      <c r="I34" s="718"/>
      <c r="J34" s="718"/>
      <c r="K34" s="718"/>
      <c r="L34" s="51"/>
    </row>
  </sheetData>
  <mergeCells count="23">
    <mergeCell ref="A34:K34"/>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 ref="D9:E9"/>
    <mergeCell ref="B9:C9"/>
    <mergeCell ref="K10:K11"/>
    <mergeCell ref="J10:J11"/>
    <mergeCell ref="I10:I11"/>
    <mergeCell ref="E10:E11"/>
    <mergeCell ref="A9:A11"/>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xl/worksheets/sheet7.xml><?xml version="1.0" encoding="utf-8"?>
<worksheet xmlns="http://schemas.openxmlformats.org/spreadsheetml/2006/main" xmlns:r="http://schemas.openxmlformats.org/officeDocument/2006/relationships">
  <sheetPr codeName="Sheet15"/>
  <dimension ref="A1:AP49"/>
  <sheetViews>
    <sheetView view="pageBreakPreview" zoomScale="55" zoomScaleNormal="75" zoomScaleSheetLayoutView="55" workbookViewId="0">
      <pane xSplit="1" ySplit="10" topLeftCell="B11" activePane="bottomRight" state="frozen"/>
      <selection activeCell="O11" sqref="O11"/>
      <selection pane="topRight" activeCell="O11" sqref="O11"/>
      <selection pane="bottomLeft" activeCell="O11" sqref="O11"/>
      <selection pane="bottomRight"/>
    </sheetView>
  </sheetViews>
  <sheetFormatPr defaultRowHeight="15"/>
  <cols>
    <col min="1" max="1" width="57.44140625" customWidth="1"/>
    <col min="2" max="2" width="6.21875" customWidth="1"/>
    <col min="3" max="3" width="9.77734375" style="33" customWidth="1"/>
    <col min="4" max="4" width="6.21875" customWidth="1"/>
    <col min="5" max="5" width="9.77734375" style="33" customWidth="1"/>
    <col min="6" max="6" width="6.21875" customWidth="1"/>
    <col min="7" max="7" width="9.77734375" style="33" customWidth="1"/>
    <col min="8" max="8" width="6.21875" hidden="1" customWidth="1"/>
    <col min="9" max="9" width="9.77734375" style="33" hidden="1" customWidth="1"/>
    <col min="10" max="10" width="6.21875" hidden="1" customWidth="1"/>
    <col min="11" max="11" width="9.77734375" style="33" hidden="1" customWidth="1"/>
    <col min="12" max="12" width="6.21875" hidden="1" customWidth="1"/>
    <col min="13" max="13" width="9.77734375" style="33" hidden="1" customWidth="1"/>
    <col min="14" max="14" width="6.21875" hidden="1" customWidth="1"/>
    <col min="15" max="15" width="9.77734375" style="33" hidden="1" customWidth="1"/>
    <col min="16" max="16" width="6.21875" hidden="1" customWidth="1"/>
    <col min="17" max="17" width="9.77734375" style="33" hidden="1" customWidth="1"/>
    <col min="18" max="18" width="6.21875" hidden="1" customWidth="1"/>
    <col min="19" max="19" width="9.77734375" style="33" hidden="1" customWidth="1"/>
    <col min="20" max="20" width="6.21875" hidden="1" customWidth="1"/>
    <col min="21" max="21" width="9.77734375" style="33" hidden="1" customWidth="1"/>
    <col min="22" max="22" width="6.21875" hidden="1" customWidth="1"/>
    <col min="23" max="23" width="9.77734375" style="33" hidden="1" customWidth="1"/>
    <col min="24" max="24" width="6.21875" hidden="1" customWidth="1"/>
    <col min="25" max="25" width="9.77734375" style="33" hidden="1" customWidth="1"/>
    <col min="26" max="26" width="10.5546875" bestFit="1" customWidth="1"/>
    <col min="27" max="27" width="9.77734375" style="33" customWidth="1"/>
    <col min="28" max="28" width="0.6640625" style="50" customWidth="1"/>
  </cols>
  <sheetData>
    <row r="1" spans="1:28" ht="20.25">
      <c r="A1" s="139" t="s">
        <v>28</v>
      </c>
      <c r="B1" s="280"/>
      <c r="C1" s="430"/>
      <c r="D1" s="280"/>
      <c r="E1" s="430"/>
      <c r="F1" s="280"/>
      <c r="G1" s="430"/>
      <c r="H1" s="280"/>
      <c r="I1" s="430"/>
      <c r="J1" s="280"/>
      <c r="K1" s="430"/>
      <c r="L1" s="280"/>
      <c r="M1" s="430"/>
      <c r="N1" s="280"/>
      <c r="O1" s="430"/>
      <c r="P1" s="280"/>
      <c r="Q1" s="430"/>
      <c r="R1" s="280"/>
      <c r="S1" s="430"/>
      <c r="T1" s="280"/>
      <c r="U1" s="430"/>
      <c r="V1" s="280"/>
      <c r="W1" s="430"/>
      <c r="X1" s="280"/>
      <c r="Y1" s="430"/>
      <c r="Z1" s="280"/>
      <c r="AA1" s="431"/>
      <c r="AB1" s="47" t="s">
        <v>1</v>
      </c>
    </row>
    <row r="2" spans="1:28" ht="13.15" customHeight="1">
      <c r="A2" s="725"/>
      <c r="B2" s="725"/>
      <c r="C2" s="725"/>
      <c r="D2" s="725"/>
      <c r="E2" s="725"/>
      <c r="F2" s="725"/>
      <c r="G2" s="725"/>
      <c r="H2" s="725"/>
      <c r="I2" s="725"/>
      <c r="J2" s="725"/>
      <c r="K2" s="725"/>
      <c r="L2" s="725"/>
      <c r="M2" s="725"/>
      <c r="N2" s="725"/>
      <c r="O2" s="725"/>
      <c r="P2" s="725"/>
      <c r="Q2" s="725"/>
      <c r="R2" s="725"/>
      <c r="S2" s="725"/>
      <c r="T2" s="725"/>
      <c r="U2" s="725"/>
      <c r="V2" s="725"/>
      <c r="W2" s="725"/>
      <c r="X2" s="725"/>
      <c r="Y2" s="725"/>
      <c r="Z2" s="725"/>
      <c r="AA2" s="726"/>
      <c r="AB2" s="47" t="s">
        <v>1</v>
      </c>
    </row>
    <row r="3" spans="1:28" ht="18.75">
      <c r="A3" s="712" t="s">
        <v>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47" t="s">
        <v>1</v>
      </c>
    </row>
    <row r="4" spans="1:28" ht="16.5">
      <c r="A4" s="714" t="s">
        <v>319</v>
      </c>
      <c r="B4" s="714"/>
      <c r="C4" s="714"/>
      <c r="D4" s="714"/>
      <c r="E4" s="714"/>
      <c r="F4" s="714"/>
      <c r="G4" s="714"/>
      <c r="H4" s="714"/>
      <c r="I4" s="714"/>
      <c r="J4" s="714"/>
      <c r="K4" s="714"/>
      <c r="L4" s="714"/>
      <c r="M4" s="714"/>
      <c r="N4" s="714"/>
      <c r="O4" s="714"/>
      <c r="P4" s="714"/>
      <c r="Q4" s="714"/>
      <c r="R4" s="714"/>
      <c r="S4" s="714"/>
      <c r="T4" s="714"/>
      <c r="U4" s="714"/>
      <c r="V4" s="714"/>
      <c r="W4" s="714"/>
      <c r="X4" s="714"/>
      <c r="Y4" s="714"/>
      <c r="Z4" s="714"/>
      <c r="AA4" s="714"/>
      <c r="AB4" s="47" t="s">
        <v>1</v>
      </c>
    </row>
    <row r="5" spans="1:28" ht="16.5">
      <c r="A5" s="714" t="str">
        <f>+'B. Summary of Requirements '!A6</f>
        <v>Salaries and Expenses</v>
      </c>
      <c r="B5" s="714"/>
      <c r="C5" s="714"/>
      <c r="D5" s="714"/>
      <c r="E5" s="714"/>
      <c r="F5" s="714"/>
      <c r="G5" s="714"/>
      <c r="H5" s="714"/>
      <c r="I5" s="714"/>
      <c r="J5" s="714"/>
      <c r="K5" s="714"/>
      <c r="L5" s="714"/>
      <c r="M5" s="714"/>
      <c r="N5" s="714"/>
      <c r="O5" s="714"/>
      <c r="P5" s="714"/>
      <c r="Q5" s="714"/>
      <c r="R5" s="714"/>
      <c r="S5" s="714"/>
      <c r="T5" s="714"/>
      <c r="U5" s="714"/>
      <c r="V5" s="714"/>
      <c r="W5" s="714"/>
      <c r="X5" s="714"/>
      <c r="Y5" s="714"/>
      <c r="Z5" s="714"/>
      <c r="AA5" s="714"/>
      <c r="AB5" s="47" t="s">
        <v>1</v>
      </c>
    </row>
    <row r="6" spans="1:28">
      <c r="A6" s="727" t="s">
        <v>257</v>
      </c>
      <c r="B6" s="727"/>
      <c r="C6" s="727"/>
      <c r="D6" s="727"/>
      <c r="E6" s="727"/>
      <c r="F6" s="727"/>
      <c r="G6" s="727"/>
      <c r="H6" s="727"/>
      <c r="I6" s="727"/>
      <c r="J6" s="727"/>
      <c r="K6" s="727"/>
      <c r="L6" s="727"/>
      <c r="M6" s="727"/>
      <c r="N6" s="727"/>
      <c r="O6" s="727"/>
      <c r="P6" s="727"/>
      <c r="Q6" s="727"/>
      <c r="R6" s="727"/>
      <c r="S6" s="727"/>
      <c r="T6" s="727"/>
      <c r="U6" s="727"/>
      <c r="V6" s="727"/>
      <c r="W6" s="727"/>
      <c r="X6" s="727"/>
      <c r="Y6" s="727"/>
      <c r="Z6" s="727"/>
      <c r="AA6" s="727"/>
      <c r="AB6" s="47" t="s">
        <v>1</v>
      </c>
    </row>
    <row r="7" spans="1:28">
      <c r="A7" s="724"/>
      <c r="B7" s="724"/>
      <c r="C7" s="724"/>
      <c r="D7" s="724"/>
      <c r="E7" s="724"/>
      <c r="F7" s="724"/>
      <c r="G7" s="724"/>
      <c r="H7" s="724"/>
      <c r="I7" s="724"/>
      <c r="J7" s="724"/>
      <c r="K7" s="724"/>
      <c r="L7" s="724"/>
      <c r="M7" s="724"/>
      <c r="N7" s="724"/>
      <c r="O7" s="724"/>
      <c r="P7" s="724"/>
      <c r="Q7" s="724"/>
      <c r="R7" s="724"/>
      <c r="S7" s="724"/>
      <c r="T7" s="724"/>
      <c r="U7" s="724"/>
      <c r="V7" s="724"/>
      <c r="W7" s="724"/>
      <c r="X7" s="724"/>
      <c r="Y7" s="724"/>
      <c r="Z7" s="724"/>
      <c r="AA7" s="724"/>
      <c r="AB7" s="47" t="s">
        <v>1</v>
      </c>
    </row>
    <row r="8" spans="1:28" ht="15.75" customHeight="1">
      <c r="A8" s="734" t="s">
        <v>256</v>
      </c>
      <c r="B8" s="719" t="s">
        <v>338</v>
      </c>
      <c r="C8" s="737"/>
      <c r="D8" s="737"/>
      <c r="E8" s="737"/>
      <c r="F8" s="737"/>
      <c r="G8" s="738"/>
      <c r="H8" s="719" t="s">
        <v>101</v>
      </c>
      <c r="I8" s="739"/>
      <c r="J8" s="739"/>
      <c r="K8" s="739"/>
      <c r="L8" s="739"/>
      <c r="M8" s="740"/>
      <c r="N8" s="719" t="s">
        <v>102</v>
      </c>
      <c r="O8" s="739"/>
      <c r="P8" s="739"/>
      <c r="Q8" s="739"/>
      <c r="R8" s="739"/>
      <c r="S8" s="740"/>
      <c r="T8" s="719" t="s">
        <v>103</v>
      </c>
      <c r="U8" s="739"/>
      <c r="V8" s="739"/>
      <c r="W8" s="739"/>
      <c r="X8" s="739"/>
      <c r="Y8" s="740"/>
      <c r="Z8" s="719" t="s">
        <v>106</v>
      </c>
      <c r="AA8" s="720"/>
      <c r="AB8" s="47" t="s">
        <v>1</v>
      </c>
    </row>
    <row r="9" spans="1:28" ht="36" customHeight="1">
      <c r="A9" s="735"/>
      <c r="B9" s="741" t="s">
        <v>6</v>
      </c>
      <c r="C9" s="742"/>
      <c r="D9" s="723" t="s">
        <v>7</v>
      </c>
      <c r="E9" s="723"/>
      <c r="F9" s="723" t="s">
        <v>8</v>
      </c>
      <c r="G9" s="730"/>
      <c r="H9" s="741" t="s">
        <v>37</v>
      </c>
      <c r="I9" s="742"/>
      <c r="J9" s="723" t="s">
        <v>7</v>
      </c>
      <c r="K9" s="723"/>
      <c r="L9" s="723" t="s">
        <v>8</v>
      </c>
      <c r="M9" s="730"/>
      <c r="N9" s="728" t="s">
        <v>6</v>
      </c>
      <c r="O9" s="729"/>
      <c r="P9" s="723" t="s">
        <v>7</v>
      </c>
      <c r="Q9" s="723"/>
      <c r="R9" s="723" t="s">
        <v>8</v>
      </c>
      <c r="S9" s="730"/>
      <c r="T9" s="728" t="s">
        <v>6</v>
      </c>
      <c r="U9" s="729"/>
      <c r="V9" s="723" t="s">
        <v>7</v>
      </c>
      <c r="W9" s="723"/>
      <c r="X9" s="723" t="s">
        <v>8</v>
      </c>
      <c r="Y9" s="730"/>
      <c r="Z9" s="721"/>
      <c r="AA9" s="722"/>
      <c r="AB9" s="47" t="s">
        <v>1</v>
      </c>
    </row>
    <row r="10" spans="1:28" ht="36" customHeight="1" thickBot="1">
      <c r="A10" s="736"/>
      <c r="B10" s="137" t="s">
        <v>273</v>
      </c>
      <c r="C10" s="440" t="s">
        <v>255</v>
      </c>
      <c r="D10" s="138" t="s">
        <v>273</v>
      </c>
      <c r="E10" s="440" t="s">
        <v>255</v>
      </c>
      <c r="F10" s="138" t="s">
        <v>273</v>
      </c>
      <c r="G10" s="440" t="s">
        <v>255</v>
      </c>
      <c r="H10" s="137" t="s">
        <v>273</v>
      </c>
      <c r="I10" s="440" t="s">
        <v>255</v>
      </c>
      <c r="J10" s="138" t="s">
        <v>273</v>
      </c>
      <c r="K10" s="440" t="s">
        <v>255</v>
      </c>
      <c r="L10" s="138" t="s">
        <v>273</v>
      </c>
      <c r="M10" s="440" t="s">
        <v>255</v>
      </c>
      <c r="N10" s="137" t="s">
        <v>273</v>
      </c>
      <c r="O10" s="440" t="s">
        <v>255</v>
      </c>
      <c r="P10" s="138" t="s">
        <v>273</v>
      </c>
      <c r="Q10" s="440" t="s">
        <v>255</v>
      </c>
      <c r="R10" s="138" t="s">
        <v>273</v>
      </c>
      <c r="S10" s="440" t="s">
        <v>255</v>
      </c>
      <c r="T10" s="137" t="s">
        <v>273</v>
      </c>
      <c r="U10" s="440" t="s">
        <v>255</v>
      </c>
      <c r="V10" s="138" t="s">
        <v>273</v>
      </c>
      <c r="W10" s="440" t="s">
        <v>255</v>
      </c>
      <c r="X10" s="138" t="s">
        <v>273</v>
      </c>
      <c r="Y10" s="440" t="s">
        <v>255</v>
      </c>
      <c r="Z10" s="137" t="s">
        <v>273</v>
      </c>
      <c r="AA10" s="457" t="s">
        <v>255</v>
      </c>
      <c r="AB10" s="47" t="s">
        <v>1</v>
      </c>
    </row>
    <row r="11" spans="1:28" ht="20.25">
      <c r="A11" s="468" t="s">
        <v>72</v>
      </c>
      <c r="B11" s="69"/>
      <c r="C11" s="441"/>
      <c r="D11" s="70"/>
      <c r="E11" s="450"/>
      <c r="F11" s="70"/>
      <c r="G11" s="452"/>
      <c r="H11" s="69"/>
      <c r="I11" s="441"/>
      <c r="J11" s="70"/>
      <c r="K11" s="450"/>
      <c r="L11" s="70"/>
      <c r="M11" s="452"/>
      <c r="N11" s="69"/>
      <c r="O11" s="441"/>
      <c r="P11" s="70"/>
      <c r="Q11" s="450"/>
      <c r="R11" s="70"/>
      <c r="S11" s="452"/>
      <c r="T11" s="69"/>
      <c r="U11" s="441"/>
      <c r="V11" s="70"/>
      <c r="W11" s="450"/>
      <c r="X11" s="70"/>
      <c r="Y11" s="452"/>
      <c r="Z11" s="71">
        <f>SUM(R11,P11,N11,L11,J11,H11,F11,D11,B11,T11,V11,X11)</f>
        <v>0</v>
      </c>
      <c r="AA11" s="458">
        <f>SUM(S11,Q11,O11,M11,K11,I11,G11,E11,C11,U11,W11,Y11)</f>
        <v>0</v>
      </c>
      <c r="AB11" s="47" t="s">
        <v>1</v>
      </c>
    </row>
    <row r="12" spans="1:28" ht="20.25">
      <c r="A12" s="468" t="s">
        <v>73</v>
      </c>
      <c r="B12" s="69"/>
      <c r="C12" s="441"/>
      <c r="D12" s="70"/>
      <c r="E12" s="450"/>
      <c r="F12" s="70"/>
      <c r="G12" s="452"/>
      <c r="H12" s="69"/>
      <c r="I12" s="441"/>
      <c r="J12" s="70"/>
      <c r="K12" s="450"/>
      <c r="L12" s="70"/>
      <c r="M12" s="452"/>
      <c r="N12" s="69"/>
      <c r="O12" s="441"/>
      <c r="P12" s="70"/>
      <c r="Q12" s="450"/>
      <c r="R12" s="70"/>
      <c r="S12" s="452"/>
      <c r="T12" s="69"/>
      <c r="U12" s="441"/>
      <c r="V12" s="70"/>
      <c r="W12" s="450"/>
      <c r="X12" s="70"/>
      <c r="Y12" s="452"/>
      <c r="Z12" s="71">
        <f t="shared" ref="Z12:Z21" si="0">SUM(R12,P12,N12,L12,J12,H12,F12,D12,B12,T12,V12,X12)</f>
        <v>0</v>
      </c>
      <c r="AA12" s="458">
        <f t="shared" ref="AA12:AA21" si="1">SUM(S12,Q12,O12,M12,K12,I12,G12,E12,C12,U12,W12,Y12)</f>
        <v>0</v>
      </c>
      <c r="AB12" s="47" t="s">
        <v>1</v>
      </c>
    </row>
    <row r="13" spans="1:28" ht="20.25">
      <c r="A13" s="468" t="s">
        <v>74</v>
      </c>
      <c r="B13" s="69"/>
      <c r="C13" s="441"/>
      <c r="D13" s="70"/>
      <c r="E13" s="450"/>
      <c r="F13" s="70"/>
      <c r="G13" s="452"/>
      <c r="H13" s="69"/>
      <c r="I13" s="441"/>
      <c r="J13" s="70"/>
      <c r="K13" s="450"/>
      <c r="L13" s="70"/>
      <c r="M13" s="452"/>
      <c r="N13" s="69"/>
      <c r="O13" s="441"/>
      <c r="P13" s="70"/>
      <c r="Q13" s="450"/>
      <c r="R13" s="70"/>
      <c r="S13" s="452"/>
      <c r="T13" s="69"/>
      <c r="U13" s="441"/>
      <c r="V13" s="70"/>
      <c r="W13" s="450"/>
      <c r="X13" s="70"/>
      <c r="Y13" s="452"/>
      <c r="Z13" s="71">
        <f t="shared" si="0"/>
        <v>0</v>
      </c>
      <c r="AA13" s="458">
        <f t="shared" si="1"/>
        <v>0</v>
      </c>
      <c r="AB13" s="47" t="s">
        <v>1</v>
      </c>
    </row>
    <row r="14" spans="1:28" ht="20.25">
      <c r="A14" s="468" t="s">
        <v>75</v>
      </c>
      <c r="B14" s="69"/>
      <c r="C14" s="441"/>
      <c r="D14" s="70"/>
      <c r="E14" s="450"/>
      <c r="F14" s="70"/>
      <c r="G14" s="452"/>
      <c r="H14" s="69"/>
      <c r="I14" s="441"/>
      <c r="J14" s="70"/>
      <c r="K14" s="450"/>
      <c r="L14" s="70"/>
      <c r="M14" s="452"/>
      <c r="N14" s="69"/>
      <c r="O14" s="441"/>
      <c r="P14" s="70"/>
      <c r="Q14" s="450"/>
      <c r="R14" s="70"/>
      <c r="S14" s="452"/>
      <c r="T14" s="69"/>
      <c r="U14" s="441"/>
      <c r="V14" s="70"/>
      <c r="W14" s="450"/>
      <c r="X14" s="70"/>
      <c r="Y14" s="452"/>
      <c r="Z14" s="71">
        <f t="shared" si="0"/>
        <v>0</v>
      </c>
      <c r="AA14" s="458">
        <f t="shared" si="1"/>
        <v>0</v>
      </c>
      <c r="AB14" s="47" t="s">
        <v>1</v>
      </c>
    </row>
    <row r="15" spans="1:28" ht="20.25">
      <c r="A15" s="468" t="s">
        <v>76</v>
      </c>
      <c r="B15" s="69"/>
      <c r="C15" s="441"/>
      <c r="D15" s="70"/>
      <c r="E15" s="450"/>
      <c r="F15" s="70"/>
      <c r="G15" s="452"/>
      <c r="H15" s="69"/>
      <c r="I15" s="441"/>
      <c r="J15" s="70"/>
      <c r="K15" s="450"/>
      <c r="L15" s="70"/>
      <c r="M15" s="452"/>
      <c r="N15" s="69"/>
      <c r="O15" s="441"/>
      <c r="P15" s="70"/>
      <c r="Q15" s="450"/>
      <c r="R15" s="70"/>
      <c r="S15" s="452"/>
      <c r="T15" s="69"/>
      <c r="U15" s="441"/>
      <c r="V15" s="70"/>
      <c r="W15" s="450"/>
      <c r="X15" s="70"/>
      <c r="Y15" s="452"/>
      <c r="Z15" s="71">
        <f t="shared" si="0"/>
        <v>0</v>
      </c>
      <c r="AA15" s="458">
        <f t="shared" si="1"/>
        <v>0</v>
      </c>
      <c r="AB15" s="47" t="s">
        <v>1</v>
      </c>
    </row>
    <row r="16" spans="1:28" ht="20.25">
      <c r="A16" s="468" t="s">
        <v>77</v>
      </c>
      <c r="B16" s="69"/>
      <c r="C16" s="441"/>
      <c r="D16" s="70"/>
      <c r="E16" s="450"/>
      <c r="F16" s="70"/>
      <c r="G16" s="452"/>
      <c r="H16" s="69"/>
      <c r="I16" s="441"/>
      <c r="J16" s="70"/>
      <c r="K16" s="450"/>
      <c r="L16" s="70"/>
      <c r="M16" s="452"/>
      <c r="N16" s="69"/>
      <c r="O16" s="441"/>
      <c r="P16" s="70"/>
      <c r="Q16" s="450"/>
      <c r="R16" s="70"/>
      <c r="S16" s="452"/>
      <c r="T16" s="69"/>
      <c r="U16" s="441"/>
      <c r="V16" s="70"/>
      <c r="W16" s="450"/>
      <c r="X16" s="70"/>
      <c r="Y16" s="452"/>
      <c r="Z16" s="71">
        <f t="shared" si="0"/>
        <v>0</v>
      </c>
      <c r="AA16" s="458">
        <f t="shared" si="1"/>
        <v>0</v>
      </c>
      <c r="AB16" s="47" t="s">
        <v>1</v>
      </c>
    </row>
    <row r="17" spans="1:28" ht="20.25">
      <c r="A17" s="468" t="s">
        <v>78</v>
      </c>
      <c r="B17" s="69"/>
      <c r="C17" s="441"/>
      <c r="D17" s="70"/>
      <c r="E17" s="450"/>
      <c r="F17" s="70"/>
      <c r="G17" s="452"/>
      <c r="H17" s="69"/>
      <c r="I17" s="441"/>
      <c r="J17" s="70"/>
      <c r="K17" s="450"/>
      <c r="L17" s="70"/>
      <c r="M17" s="452"/>
      <c r="N17" s="69"/>
      <c r="O17" s="441"/>
      <c r="P17" s="70"/>
      <c r="Q17" s="450"/>
      <c r="R17" s="70"/>
      <c r="S17" s="452"/>
      <c r="T17" s="69"/>
      <c r="U17" s="441"/>
      <c r="V17" s="70"/>
      <c r="W17" s="450"/>
      <c r="X17" s="70"/>
      <c r="Y17" s="452"/>
      <c r="Z17" s="71">
        <f t="shared" si="0"/>
        <v>0</v>
      </c>
      <c r="AA17" s="458">
        <f t="shared" si="1"/>
        <v>0</v>
      </c>
      <c r="AB17" s="47" t="s">
        <v>1</v>
      </c>
    </row>
    <row r="18" spans="1:28" ht="20.25">
      <c r="A18" s="468" t="s">
        <v>79</v>
      </c>
      <c r="B18" s="69"/>
      <c r="C18" s="441"/>
      <c r="D18" s="70"/>
      <c r="E18" s="450"/>
      <c r="F18" s="70"/>
      <c r="G18" s="452"/>
      <c r="H18" s="69"/>
      <c r="I18" s="441"/>
      <c r="J18" s="70"/>
      <c r="K18" s="450"/>
      <c r="L18" s="70"/>
      <c r="M18" s="452"/>
      <c r="N18" s="69"/>
      <c r="O18" s="441"/>
      <c r="P18" s="70"/>
      <c r="Q18" s="450"/>
      <c r="R18" s="70"/>
      <c r="S18" s="452"/>
      <c r="T18" s="69"/>
      <c r="U18" s="441"/>
      <c r="V18" s="70"/>
      <c r="W18" s="450"/>
      <c r="X18" s="70"/>
      <c r="Y18" s="452"/>
      <c r="Z18" s="71">
        <f t="shared" si="0"/>
        <v>0</v>
      </c>
      <c r="AA18" s="458">
        <f t="shared" si="1"/>
        <v>0</v>
      </c>
      <c r="AB18" s="47" t="s">
        <v>1</v>
      </c>
    </row>
    <row r="19" spans="1:28" ht="20.25">
      <c r="A19" s="468" t="s">
        <v>80</v>
      </c>
      <c r="B19" s="69"/>
      <c r="C19" s="441"/>
      <c r="D19" s="70"/>
      <c r="E19" s="450"/>
      <c r="F19" s="70"/>
      <c r="G19" s="452"/>
      <c r="H19" s="69"/>
      <c r="I19" s="441"/>
      <c r="J19" s="70"/>
      <c r="K19" s="450"/>
      <c r="L19" s="70"/>
      <c r="M19" s="452"/>
      <c r="N19" s="69"/>
      <c r="O19" s="441"/>
      <c r="P19" s="70"/>
      <c r="Q19" s="450"/>
      <c r="R19" s="70"/>
      <c r="S19" s="452"/>
      <c r="T19" s="69"/>
      <c r="U19" s="441"/>
      <c r="V19" s="70"/>
      <c r="W19" s="450"/>
      <c r="X19" s="70"/>
      <c r="Y19" s="452"/>
      <c r="Z19" s="71">
        <f t="shared" si="0"/>
        <v>0</v>
      </c>
      <c r="AA19" s="458">
        <f t="shared" si="1"/>
        <v>0</v>
      </c>
      <c r="AB19" s="47" t="s">
        <v>1</v>
      </c>
    </row>
    <row r="20" spans="1:28" ht="20.25">
      <c r="A20" s="468" t="s">
        <v>81</v>
      </c>
      <c r="B20" s="69"/>
      <c r="C20" s="441"/>
      <c r="D20" s="70"/>
      <c r="E20" s="450"/>
      <c r="F20" s="70"/>
      <c r="G20" s="452"/>
      <c r="H20" s="69"/>
      <c r="I20" s="441"/>
      <c r="J20" s="70"/>
      <c r="K20" s="450"/>
      <c r="L20" s="70"/>
      <c r="M20" s="452"/>
      <c r="N20" s="69"/>
      <c r="O20" s="441"/>
      <c r="P20" s="70"/>
      <c r="Q20" s="450"/>
      <c r="R20" s="70"/>
      <c r="S20" s="452"/>
      <c r="T20" s="69"/>
      <c r="U20" s="441"/>
      <c r="V20" s="70"/>
      <c r="W20" s="450"/>
      <c r="X20" s="70"/>
      <c r="Y20" s="452"/>
      <c r="Z20" s="71">
        <f t="shared" si="0"/>
        <v>0</v>
      </c>
      <c r="AA20" s="458">
        <f t="shared" si="1"/>
        <v>0</v>
      </c>
      <c r="AB20" s="47" t="s">
        <v>1</v>
      </c>
    </row>
    <row r="21" spans="1:28" ht="20.25">
      <c r="A21" s="469" t="s">
        <v>82</v>
      </c>
      <c r="B21" s="72"/>
      <c r="C21" s="442"/>
      <c r="D21" s="70"/>
      <c r="E21" s="450"/>
      <c r="F21" s="70"/>
      <c r="G21" s="452"/>
      <c r="H21" s="72"/>
      <c r="I21" s="442"/>
      <c r="J21" s="70"/>
      <c r="K21" s="450"/>
      <c r="L21" s="70"/>
      <c r="M21" s="452"/>
      <c r="N21" s="72"/>
      <c r="O21" s="442"/>
      <c r="P21" s="70"/>
      <c r="Q21" s="450"/>
      <c r="R21" s="70"/>
      <c r="S21" s="452"/>
      <c r="T21" s="72"/>
      <c r="U21" s="442"/>
      <c r="V21" s="70"/>
      <c r="W21" s="450"/>
      <c r="X21" s="70"/>
      <c r="Y21" s="452"/>
      <c r="Z21" s="71">
        <f t="shared" si="0"/>
        <v>0</v>
      </c>
      <c r="AA21" s="458">
        <f t="shared" si="1"/>
        <v>0</v>
      </c>
      <c r="AB21" s="47" t="s">
        <v>1</v>
      </c>
    </row>
    <row r="22" spans="1:28" ht="20.25">
      <c r="A22" s="470"/>
      <c r="B22" s="73"/>
      <c r="C22" s="443"/>
      <c r="D22" s="74"/>
      <c r="E22" s="443"/>
      <c r="F22" s="74"/>
      <c r="G22" s="453"/>
      <c r="H22" s="73"/>
      <c r="I22" s="443"/>
      <c r="J22" s="74"/>
      <c r="K22" s="443"/>
      <c r="L22" s="74"/>
      <c r="M22" s="453"/>
      <c r="N22" s="73"/>
      <c r="O22" s="443"/>
      <c r="P22" s="74"/>
      <c r="Q22" s="443"/>
      <c r="R22" s="74"/>
      <c r="S22" s="453"/>
      <c r="T22" s="73"/>
      <c r="U22" s="443"/>
      <c r="V22" s="74"/>
      <c r="W22" s="443"/>
      <c r="X22" s="74"/>
      <c r="Y22" s="453"/>
      <c r="Z22" s="73"/>
      <c r="AA22" s="459"/>
      <c r="AB22" s="47" t="s">
        <v>1</v>
      </c>
    </row>
    <row r="23" spans="1:28" ht="20.25">
      <c r="A23" s="468" t="s">
        <v>9</v>
      </c>
      <c r="B23" s="69">
        <f>SUM(B11:B21)</f>
        <v>0</v>
      </c>
      <c r="C23" s="441">
        <f t="shared" ref="C23:G23" si="2">SUM(C11:C21)</f>
        <v>0</v>
      </c>
      <c r="D23" s="69">
        <f t="shared" si="2"/>
        <v>0</v>
      </c>
      <c r="E23" s="441">
        <f t="shared" si="2"/>
        <v>0</v>
      </c>
      <c r="F23" s="69">
        <f t="shared" si="2"/>
        <v>0</v>
      </c>
      <c r="G23" s="441">
        <f t="shared" si="2"/>
        <v>0</v>
      </c>
      <c r="H23" s="69"/>
      <c r="I23" s="441"/>
      <c r="J23" s="69"/>
      <c r="K23" s="441"/>
      <c r="L23" s="69"/>
      <c r="M23" s="441"/>
      <c r="N23" s="69"/>
      <c r="O23" s="441"/>
      <c r="P23" s="69"/>
      <c r="Q23" s="441"/>
      <c r="R23" s="69"/>
      <c r="S23" s="441"/>
      <c r="T23" s="69"/>
      <c r="U23" s="441"/>
      <c r="V23" s="69"/>
      <c r="W23" s="441"/>
      <c r="X23" s="69"/>
      <c r="Y23" s="441"/>
      <c r="Z23" s="69">
        <f>SUM(Z11:Z21)</f>
        <v>0</v>
      </c>
      <c r="AA23" s="458">
        <f>SUM(AA11:AA21)</f>
        <v>0</v>
      </c>
      <c r="AB23" s="47" t="s">
        <v>1</v>
      </c>
    </row>
    <row r="24" spans="1:28" ht="20.25">
      <c r="A24" s="471" t="s">
        <v>10</v>
      </c>
      <c r="B24" s="69">
        <f>+B23/-2</f>
        <v>0</v>
      </c>
      <c r="C24" s="441">
        <f t="shared" ref="C24:G24" si="3">+C23/-2</f>
        <v>0</v>
      </c>
      <c r="D24" s="69">
        <f t="shared" si="3"/>
        <v>0</v>
      </c>
      <c r="E24" s="441">
        <f t="shared" si="3"/>
        <v>0</v>
      </c>
      <c r="F24" s="69">
        <f t="shared" si="3"/>
        <v>0</v>
      </c>
      <c r="G24" s="441">
        <f t="shared" si="3"/>
        <v>0</v>
      </c>
      <c r="H24" s="69"/>
      <c r="I24" s="441"/>
      <c r="J24" s="69"/>
      <c r="K24" s="441"/>
      <c r="L24" s="69"/>
      <c r="M24" s="441"/>
      <c r="N24" s="69"/>
      <c r="O24" s="441"/>
      <c r="P24" s="69"/>
      <c r="Q24" s="441"/>
      <c r="R24" s="69"/>
      <c r="S24" s="441"/>
      <c r="T24" s="69"/>
      <c r="U24" s="441"/>
      <c r="V24" s="69"/>
      <c r="W24" s="441"/>
      <c r="X24" s="69"/>
      <c r="Y24" s="441"/>
      <c r="Z24" s="69">
        <f>+B24+N24+H24+T24</f>
        <v>0</v>
      </c>
      <c r="AA24" s="458">
        <f>+C24+I24+O24+U24</f>
        <v>0</v>
      </c>
      <c r="AB24" s="47" t="s">
        <v>1</v>
      </c>
    </row>
    <row r="25" spans="1:28" ht="20.25">
      <c r="A25" s="469" t="s">
        <v>11</v>
      </c>
      <c r="B25" s="75"/>
      <c r="C25" s="442"/>
      <c r="D25" s="75"/>
      <c r="E25" s="442"/>
      <c r="F25" s="75"/>
      <c r="G25" s="442"/>
      <c r="H25" s="75"/>
      <c r="I25" s="442"/>
      <c r="J25" s="75"/>
      <c r="K25" s="442"/>
      <c r="L25" s="75"/>
      <c r="M25" s="442"/>
      <c r="N25" s="75"/>
      <c r="O25" s="442"/>
      <c r="P25" s="75"/>
      <c r="Q25" s="442"/>
      <c r="R25" s="75"/>
      <c r="S25" s="442"/>
      <c r="T25" s="75"/>
      <c r="U25" s="442"/>
      <c r="V25" s="75"/>
      <c r="W25" s="442"/>
      <c r="X25" s="75"/>
      <c r="Y25" s="442"/>
      <c r="Z25" s="75">
        <f>SUM(B25,R25,P25,N25,L25,J25,H25,F25,D25,T25,V25,X25)</f>
        <v>0</v>
      </c>
      <c r="AA25" s="460">
        <f>SUM(C25,S25,Q25,O25,M25,K25,I25,G25,E25,U25,W25,Y25)</f>
        <v>0</v>
      </c>
      <c r="AB25" s="47" t="s">
        <v>1</v>
      </c>
    </row>
    <row r="26" spans="1:28" ht="20.25">
      <c r="A26" s="472"/>
      <c r="B26" s="76"/>
      <c r="C26" s="443"/>
      <c r="D26" s="121"/>
      <c r="E26" s="443"/>
      <c r="F26" s="76"/>
      <c r="G26" s="443"/>
      <c r="H26" s="76"/>
      <c r="I26" s="443"/>
      <c r="J26" s="76"/>
      <c r="K26" s="443"/>
      <c r="L26" s="76"/>
      <c r="M26" s="443"/>
      <c r="N26" s="76"/>
      <c r="O26" s="443"/>
      <c r="P26" s="76"/>
      <c r="Q26" s="443"/>
      <c r="R26" s="76"/>
      <c r="S26" s="443"/>
      <c r="T26" s="76"/>
      <c r="U26" s="443"/>
      <c r="V26" s="76"/>
      <c r="W26" s="443"/>
      <c r="X26" s="76"/>
      <c r="Y26" s="443"/>
      <c r="Z26" s="76"/>
      <c r="AA26" s="461"/>
      <c r="AB26" s="47" t="s">
        <v>1</v>
      </c>
    </row>
    <row r="27" spans="1:28" ht="20.25">
      <c r="A27" s="473"/>
      <c r="B27" s="76"/>
      <c r="C27" s="444"/>
      <c r="D27" s="72"/>
      <c r="E27" s="444"/>
      <c r="F27" s="76"/>
      <c r="G27" s="444"/>
      <c r="H27" s="76"/>
      <c r="I27" s="444"/>
      <c r="J27" s="76"/>
      <c r="K27" s="444"/>
      <c r="L27" s="76"/>
      <c r="M27" s="444"/>
      <c r="N27" s="76"/>
      <c r="O27" s="444"/>
      <c r="P27" s="76"/>
      <c r="Q27" s="444"/>
      <c r="R27" s="76"/>
      <c r="S27" s="444"/>
      <c r="T27" s="76"/>
      <c r="U27" s="444"/>
      <c r="V27" s="76"/>
      <c r="W27" s="444"/>
      <c r="X27" s="76"/>
      <c r="Y27" s="444"/>
      <c r="Z27" s="76"/>
      <c r="AA27" s="462"/>
      <c r="AB27" s="47" t="s">
        <v>1</v>
      </c>
    </row>
    <row r="28" spans="1:28" ht="20.25">
      <c r="A28" s="474" t="s">
        <v>12</v>
      </c>
      <c r="B28" s="77">
        <f>SUM(B23:B25)</f>
        <v>0</v>
      </c>
      <c r="C28" s="445">
        <f t="shared" ref="C28:G28" si="4">SUM(C23:C25)</f>
        <v>0</v>
      </c>
      <c r="D28" s="77">
        <f t="shared" si="4"/>
        <v>0</v>
      </c>
      <c r="E28" s="445">
        <f t="shared" si="4"/>
        <v>0</v>
      </c>
      <c r="F28" s="77">
        <f t="shared" si="4"/>
        <v>0</v>
      </c>
      <c r="G28" s="445">
        <f t="shared" si="4"/>
        <v>0</v>
      </c>
      <c r="H28" s="77"/>
      <c r="I28" s="445"/>
      <c r="J28" s="77"/>
      <c r="K28" s="445"/>
      <c r="L28" s="77"/>
      <c r="M28" s="445"/>
      <c r="N28" s="77"/>
      <c r="O28" s="445"/>
      <c r="P28" s="77"/>
      <c r="Q28" s="445"/>
      <c r="R28" s="77"/>
      <c r="S28" s="445"/>
      <c r="T28" s="77"/>
      <c r="U28" s="445"/>
      <c r="V28" s="77"/>
      <c r="W28" s="445"/>
      <c r="X28" s="77"/>
      <c r="Y28" s="445"/>
      <c r="Z28" s="77"/>
      <c r="AA28" s="463"/>
      <c r="AB28" s="47" t="s">
        <v>1</v>
      </c>
    </row>
    <row r="29" spans="1:28" ht="20.25">
      <c r="A29" s="470"/>
      <c r="B29" s="72"/>
      <c r="C29" s="446"/>
      <c r="D29" s="78"/>
      <c r="E29" s="444"/>
      <c r="F29" s="78"/>
      <c r="G29" s="454"/>
      <c r="H29" s="72"/>
      <c r="I29" s="444"/>
      <c r="J29" s="78"/>
      <c r="K29" s="444"/>
      <c r="L29" s="78"/>
      <c r="M29" s="454"/>
      <c r="N29" s="72"/>
      <c r="O29" s="444"/>
      <c r="P29" s="78"/>
      <c r="Q29" s="444"/>
      <c r="R29" s="78"/>
      <c r="S29" s="454"/>
      <c r="T29" s="72"/>
      <c r="U29" s="444"/>
      <c r="V29" s="78"/>
      <c r="W29" s="444"/>
      <c r="X29" s="78"/>
      <c r="Y29" s="454"/>
      <c r="Z29" s="72"/>
      <c r="AA29" s="464"/>
      <c r="AB29" s="47" t="s">
        <v>1</v>
      </c>
    </row>
    <row r="30" spans="1:28" ht="20.25">
      <c r="A30" s="468" t="s">
        <v>83</v>
      </c>
      <c r="B30" s="69"/>
      <c r="C30" s="444"/>
      <c r="D30" s="70"/>
      <c r="E30" s="450"/>
      <c r="F30" s="70"/>
      <c r="G30" s="452"/>
      <c r="H30" s="69"/>
      <c r="I30" s="441"/>
      <c r="J30" s="70"/>
      <c r="K30" s="450"/>
      <c r="L30" s="70"/>
      <c r="M30" s="452"/>
      <c r="N30" s="69"/>
      <c r="O30" s="441"/>
      <c r="P30" s="70"/>
      <c r="Q30" s="450"/>
      <c r="R30" s="70"/>
      <c r="S30" s="452"/>
      <c r="T30" s="69"/>
      <c r="U30" s="441"/>
      <c r="V30" s="70"/>
      <c r="W30" s="450"/>
      <c r="X30" s="70"/>
      <c r="Y30" s="452"/>
      <c r="Z30" s="69">
        <f t="shared" ref="Z30:Z42" si="5">SUM(R30,P30,N30,L30,J30,H30,F30,D30,B30)</f>
        <v>0</v>
      </c>
      <c r="AA30" s="465">
        <f t="shared" ref="AA30:AA41" si="6">SUM(S30,Q30,O30,M30,K30,I30,G30,E30,C30)</f>
        <v>0</v>
      </c>
      <c r="AB30" s="47" t="s">
        <v>1</v>
      </c>
    </row>
    <row r="31" spans="1:28" ht="20.25">
      <c r="A31" s="468" t="s">
        <v>88</v>
      </c>
      <c r="B31" s="69"/>
      <c r="C31" s="447"/>
      <c r="D31" s="70"/>
      <c r="E31" s="450"/>
      <c r="F31" s="70"/>
      <c r="G31" s="452"/>
      <c r="H31" s="69"/>
      <c r="I31" s="441"/>
      <c r="J31" s="70"/>
      <c r="K31" s="450"/>
      <c r="L31" s="70"/>
      <c r="M31" s="452"/>
      <c r="N31" s="69"/>
      <c r="O31" s="441"/>
      <c r="P31" s="70"/>
      <c r="Q31" s="450"/>
      <c r="R31" s="70"/>
      <c r="S31" s="452"/>
      <c r="T31" s="69"/>
      <c r="U31" s="441"/>
      <c r="V31" s="70"/>
      <c r="W31" s="450"/>
      <c r="X31" s="70"/>
      <c r="Y31" s="452"/>
      <c r="Z31" s="69">
        <f t="shared" si="5"/>
        <v>0</v>
      </c>
      <c r="AA31" s="465">
        <f t="shared" si="6"/>
        <v>0</v>
      </c>
      <c r="AB31" s="47" t="s">
        <v>1</v>
      </c>
    </row>
    <row r="32" spans="1:28" ht="20.25">
      <c r="A32" s="468" t="s">
        <v>84</v>
      </c>
      <c r="B32" s="69"/>
      <c r="C32" s="441"/>
      <c r="D32" s="70"/>
      <c r="E32" s="450"/>
      <c r="F32" s="70"/>
      <c r="G32" s="452"/>
      <c r="H32" s="69"/>
      <c r="I32" s="441"/>
      <c r="J32" s="70"/>
      <c r="K32" s="450"/>
      <c r="L32" s="70"/>
      <c r="M32" s="452"/>
      <c r="N32" s="69"/>
      <c r="O32" s="441"/>
      <c r="P32" s="70"/>
      <c r="Q32" s="450"/>
      <c r="R32" s="70"/>
      <c r="S32" s="452"/>
      <c r="T32" s="69"/>
      <c r="U32" s="441"/>
      <c r="V32" s="70"/>
      <c r="W32" s="450"/>
      <c r="X32" s="70"/>
      <c r="Y32" s="452"/>
      <c r="Z32" s="69">
        <f t="shared" si="5"/>
        <v>0</v>
      </c>
      <c r="AA32" s="465">
        <f t="shared" si="6"/>
        <v>0</v>
      </c>
      <c r="AB32" s="47" t="s">
        <v>1</v>
      </c>
    </row>
    <row r="33" spans="1:42" ht="20.25">
      <c r="A33" s="468" t="s">
        <v>89</v>
      </c>
      <c r="B33" s="69"/>
      <c r="C33" s="441"/>
      <c r="D33" s="70"/>
      <c r="E33" s="450"/>
      <c r="F33" s="70"/>
      <c r="G33" s="452"/>
      <c r="H33" s="69"/>
      <c r="I33" s="441"/>
      <c r="J33" s="70"/>
      <c r="K33" s="450"/>
      <c r="L33" s="70"/>
      <c r="M33" s="452"/>
      <c r="N33" s="69"/>
      <c r="O33" s="441"/>
      <c r="P33" s="70"/>
      <c r="Q33" s="450"/>
      <c r="R33" s="70"/>
      <c r="S33" s="452"/>
      <c r="T33" s="69"/>
      <c r="U33" s="441"/>
      <c r="V33" s="70"/>
      <c r="W33" s="450"/>
      <c r="X33" s="70"/>
      <c r="Y33" s="452"/>
      <c r="Z33" s="69">
        <f t="shared" si="5"/>
        <v>0</v>
      </c>
      <c r="AA33" s="465">
        <f t="shared" si="6"/>
        <v>0</v>
      </c>
      <c r="AB33" s="47" t="s">
        <v>1</v>
      </c>
    </row>
    <row r="34" spans="1:42" ht="20.25">
      <c r="A34" s="468" t="s">
        <v>90</v>
      </c>
      <c r="B34" s="69"/>
      <c r="C34" s="441"/>
      <c r="D34" s="70"/>
      <c r="E34" s="450"/>
      <c r="F34" s="70"/>
      <c r="G34" s="452"/>
      <c r="H34" s="69"/>
      <c r="I34" s="441"/>
      <c r="J34" s="70"/>
      <c r="K34" s="450"/>
      <c r="L34" s="70"/>
      <c r="M34" s="452"/>
      <c r="N34" s="69"/>
      <c r="O34" s="441"/>
      <c r="P34" s="70"/>
      <c r="Q34" s="450"/>
      <c r="R34" s="70"/>
      <c r="S34" s="452"/>
      <c r="T34" s="69"/>
      <c r="U34" s="441"/>
      <c r="V34" s="70"/>
      <c r="W34" s="450"/>
      <c r="X34" s="70"/>
      <c r="Y34" s="452"/>
      <c r="Z34" s="69">
        <f t="shared" si="5"/>
        <v>0</v>
      </c>
      <c r="AA34" s="465">
        <f t="shared" si="6"/>
        <v>0</v>
      </c>
      <c r="AB34" s="47" t="s">
        <v>1</v>
      </c>
    </row>
    <row r="35" spans="1:42" ht="20.25">
      <c r="A35" s="468" t="s">
        <v>85</v>
      </c>
      <c r="B35" s="69"/>
      <c r="C35" s="441"/>
      <c r="D35" s="70"/>
      <c r="E35" s="450"/>
      <c r="F35" s="70"/>
      <c r="G35" s="452"/>
      <c r="H35" s="69"/>
      <c r="I35" s="441"/>
      <c r="J35" s="70"/>
      <c r="K35" s="450"/>
      <c r="L35" s="70"/>
      <c r="M35" s="452"/>
      <c r="N35" s="69"/>
      <c r="O35" s="441"/>
      <c r="P35" s="70"/>
      <c r="Q35" s="450"/>
      <c r="R35" s="70"/>
      <c r="S35" s="452"/>
      <c r="T35" s="69"/>
      <c r="U35" s="441"/>
      <c r="V35" s="70"/>
      <c r="W35" s="450"/>
      <c r="X35" s="70"/>
      <c r="Y35" s="452"/>
      <c r="Z35" s="69">
        <f t="shared" si="5"/>
        <v>0</v>
      </c>
      <c r="AA35" s="465">
        <f t="shared" si="6"/>
        <v>0</v>
      </c>
      <c r="AB35" s="47" t="s">
        <v>1</v>
      </c>
    </row>
    <row r="36" spans="1:42" ht="20.25">
      <c r="A36" s="468" t="s">
        <v>91</v>
      </c>
      <c r="B36" s="69"/>
      <c r="C36" s="441"/>
      <c r="D36" s="70"/>
      <c r="E36" s="450"/>
      <c r="F36" s="70"/>
      <c r="G36" s="452"/>
      <c r="H36" s="69"/>
      <c r="I36" s="441"/>
      <c r="J36" s="70"/>
      <c r="K36" s="450"/>
      <c r="L36" s="70"/>
      <c r="M36" s="452"/>
      <c r="N36" s="69"/>
      <c r="O36" s="441"/>
      <c r="P36" s="70"/>
      <c r="Q36" s="450"/>
      <c r="R36" s="70"/>
      <c r="S36" s="452"/>
      <c r="T36" s="69"/>
      <c r="U36" s="441"/>
      <c r="V36" s="70"/>
      <c r="W36" s="450"/>
      <c r="X36" s="70"/>
      <c r="Y36" s="452"/>
      <c r="Z36" s="69">
        <f t="shared" si="5"/>
        <v>0</v>
      </c>
      <c r="AA36" s="465">
        <f t="shared" si="6"/>
        <v>0</v>
      </c>
      <c r="AB36" s="47" t="s">
        <v>1</v>
      </c>
    </row>
    <row r="37" spans="1:42" ht="20.25">
      <c r="A37" s="468" t="s">
        <v>92</v>
      </c>
      <c r="B37" s="69"/>
      <c r="C37" s="441"/>
      <c r="D37" s="70"/>
      <c r="E37" s="450"/>
      <c r="F37" s="70"/>
      <c r="G37" s="452"/>
      <c r="H37" s="69"/>
      <c r="I37" s="441"/>
      <c r="J37" s="70"/>
      <c r="K37" s="450"/>
      <c r="L37" s="70"/>
      <c r="M37" s="452"/>
      <c r="N37" s="69"/>
      <c r="O37" s="441"/>
      <c r="P37" s="70"/>
      <c r="Q37" s="450"/>
      <c r="R37" s="70"/>
      <c r="S37" s="452"/>
      <c r="T37" s="69"/>
      <c r="U37" s="441"/>
      <c r="V37" s="70"/>
      <c r="W37" s="450"/>
      <c r="X37" s="70"/>
      <c r="Y37" s="452"/>
      <c r="Z37" s="69">
        <f t="shared" si="5"/>
        <v>0</v>
      </c>
      <c r="AA37" s="465">
        <f t="shared" si="6"/>
        <v>0</v>
      </c>
      <c r="AB37" s="47" t="s">
        <v>1</v>
      </c>
    </row>
    <row r="38" spans="1:42" ht="20.25">
      <c r="A38" s="468" t="s">
        <v>87</v>
      </c>
      <c r="B38" s="69"/>
      <c r="C38" s="441"/>
      <c r="D38" s="70"/>
      <c r="E38" s="450"/>
      <c r="F38" s="70"/>
      <c r="G38" s="452"/>
      <c r="H38" s="69"/>
      <c r="I38" s="441"/>
      <c r="J38" s="70"/>
      <c r="K38" s="450"/>
      <c r="L38" s="70"/>
      <c r="M38" s="452"/>
      <c r="N38" s="69"/>
      <c r="O38" s="441"/>
      <c r="P38" s="70"/>
      <c r="Q38" s="450"/>
      <c r="R38" s="70"/>
      <c r="S38" s="452"/>
      <c r="T38" s="69"/>
      <c r="U38" s="441"/>
      <c r="V38" s="70"/>
      <c r="W38" s="450"/>
      <c r="X38" s="70"/>
      <c r="Y38" s="452"/>
      <c r="Z38" s="69">
        <f t="shared" si="5"/>
        <v>0</v>
      </c>
      <c r="AA38" s="465">
        <f t="shared" si="6"/>
        <v>0</v>
      </c>
      <c r="AB38" s="47" t="s">
        <v>1</v>
      </c>
    </row>
    <row r="39" spans="1:42" ht="20.25">
      <c r="A39" s="468" t="s">
        <v>93</v>
      </c>
      <c r="B39" s="69"/>
      <c r="C39" s="441"/>
      <c r="D39" s="70"/>
      <c r="E39" s="450"/>
      <c r="F39" s="70"/>
      <c r="G39" s="452"/>
      <c r="H39" s="69"/>
      <c r="I39" s="441"/>
      <c r="J39" s="70"/>
      <c r="K39" s="450"/>
      <c r="L39" s="70"/>
      <c r="M39" s="452"/>
      <c r="N39" s="69"/>
      <c r="O39" s="441"/>
      <c r="P39" s="70"/>
      <c r="Q39" s="450"/>
      <c r="R39" s="70"/>
      <c r="S39" s="452"/>
      <c r="T39" s="69"/>
      <c r="U39" s="441"/>
      <c r="V39" s="70"/>
      <c r="W39" s="450"/>
      <c r="X39" s="70"/>
      <c r="Y39" s="452"/>
      <c r="Z39" s="69">
        <f t="shared" si="5"/>
        <v>0</v>
      </c>
      <c r="AA39" s="465">
        <f t="shared" si="6"/>
        <v>0</v>
      </c>
      <c r="AB39" s="47" t="s">
        <v>1</v>
      </c>
    </row>
    <row r="40" spans="1:42" ht="20.25">
      <c r="A40" s="468" t="s">
        <v>95</v>
      </c>
      <c r="B40" s="69"/>
      <c r="C40" s="441"/>
      <c r="D40" s="70"/>
      <c r="E40" s="450"/>
      <c r="F40" s="70"/>
      <c r="G40" s="452"/>
      <c r="H40" s="69"/>
      <c r="I40" s="441"/>
      <c r="J40" s="70"/>
      <c r="K40" s="450"/>
      <c r="L40" s="70"/>
      <c r="M40" s="452"/>
      <c r="N40" s="69"/>
      <c r="O40" s="441"/>
      <c r="P40" s="70"/>
      <c r="Q40" s="450"/>
      <c r="R40" s="70"/>
      <c r="S40" s="452"/>
      <c r="T40" s="69"/>
      <c r="U40" s="441"/>
      <c r="V40" s="70"/>
      <c r="W40" s="450"/>
      <c r="X40" s="70"/>
      <c r="Y40" s="452"/>
      <c r="Z40" s="69">
        <f t="shared" si="5"/>
        <v>0</v>
      </c>
      <c r="AA40" s="465">
        <f t="shared" si="6"/>
        <v>0</v>
      </c>
      <c r="AB40" s="47" t="s">
        <v>1</v>
      </c>
    </row>
    <row r="41" spans="1:42" ht="20.25">
      <c r="A41" s="468" t="s">
        <v>94</v>
      </c>
      <c r="B41" s="69"/>
      <c r="C41" s="441"/>
      <c r="D41" s="70"/>
      <c r="E41" s="450"/>
      <c r="F41" s="70"/>
      <c r="G41" s="452"/>
      <c r="H41" s="69"/>
      <c r="I41" s="441"/>
      <c r="J41" s="70"/>
      <c r="K41" s="450"/>
      <c r="L41" s="70"/>
      <c r="M41" s="452"/>
      <c r="N41" s="69"/>
      <c r="O41" s="441"/>
      <c r="P41" s="70"/>
      <c r="Q41" s="450"/>
      <c r="R41" s="70"/>
      <c r="S41" s="452"/>
      <c r="T41" s="69"/>
      <c r="U41" s="441"/>
      <c r="V41" s="70"/>
      <c r="W41" s="450"/>
      <c r="X41" s="70"/>
      <c r="Y41" s="452"/>
      <c r="Z41" s="69">
        <f t="shared" si="5"/>
        <v>0</v>
      </c>
      <c r="AA41" s="465">
        <f t="shared" si="6"/>
        <v>0</v>
      </c>
      <c r="AB41" s="47" t="s">
        <v>1</v>
      </c>
    </row>
    <row r="42" spans="1:42" ht="20.25">
      <c r="A42" s="469" t="s">
        <v>86</v>
      </c>
      <c r="B42" s="72"/>
      <c r="C42" s="444"/>
      <c r="D42" s="76"/>
      <c r="E42" s="451"/>
      <c r="F42" s="76"/>
      <c r="G42" s="455">
        <v>-2</v>
      </c>
      <c r="H42" s="72"/>
      <c r="I42" s="444"/>
      <c r="J42" s="76"/>
      <c r="K42" s="451"/>
      <c r="L42" s="76"/>
      <c r="M42" s="455"/>
      <c r="N42" s="72"/>
      <c r="O42" s="444"/>
      <c r="P42" s="76"/>
      <c r="Q42" s="451"/>
      <c r="R42" s="76"/>
      <c r="S42" s="455"/>
      <c r="T42" s="72"/>
      <c r="U42" s="444"/>
      <c r="V42" s="76"/>
      <c r="W42" s="451"/>
      <c r="X42" s="76"/>
      <c r="Y42" s="455"/>
      <c r="Z42" s="72">
        <f t="shared" si="5"/>
        <v>0</v>
      </c>
      <c r="AA42" s="464">
        <v>-2</v>
      </c>
      <c r="AB42" s="47" t="s">
        <v>1</v>
      </c>
    </row>
    <row r="43" spans="1:42" ht="21" thickBot="1">
      <c r="A43" s="475" t="s">
        <v>270</v>
      </c>
      <c r="B43" s="103">
        <f t="shared" ref="B43:Y43" si="7">SUM(B28:B42)</f>
        <v>0</v>
      </c>
      <c r="C43" s="448">
        <f t="shared" si="7"/>
        <v>0</v>
      </c>
      <c r="D43" s="104">
        <f t="shared" si="7"/>
        <v>0</v>
      </c>
      <c r="E43" s="448">
        <f t="shared" si="7"/>
        <v>0</v>
      </c>
      <c r="F43" s="104">
        <f t="shared" si="7"/>
        <v>0</v>
      </c>
      <c r="G43" s="456">
        <f t="shared" si="7"/>
        <v>-2</v>
      </c>
      <c r="H43" s="103">
        <f t="shared" si="7"/>
        <v>0</v>
      </c>
      <c r="I43" s="448">
        <f t="shared" si="7"/>
        <v>0</v>
      </c>
      <c r="J43" s="105">
        <f t="shared" si="7"/>
        <v>0</v>
      </c>
      <c r="K43" s="448">
        <f t="shared" si="7"/>
        <v>0</v>
      </c>
      <c r="L43" s="105">
        <f t="shared" si="7"/>
        <v>0</v>
      </c>
      <c r="M43" s="456">
        <f t="shared" si="7"/>
        <v>0</v>
      </c>
      <c r="N43" s="106">
        <f t="shared" si="7"/>
        <v>0</v>
      </c>
      <c r="O43" s="448">
        <f t="shared" si="7"/>
        <v>0</v>
      </c>
      <c r="P43" s="105">
        <f t="shared" si="7"/>
        <v>0</v>
      </c>
      <c r="Q43" s="448">
        <f t="shared" si="7"/>
        <v>0</v>
      </c>
      <c r="R43" s="105">
        <f t="shared" si="7"/>
        <v>0</v>
      </c>
      <c r="S43" s="456">
        <f t="shared" si="7"/>
        <v>0</v>
      </c>
      <c r="T43" s="106">
        <f t="shared" si="7"/>
        <v>0</v>
      </c>
      <c r="U43" s="448">
        <f t="shared" si="7"/>
        <v>0</v>
      </c>
      <c r="V43" s="105">
        <f t="shared" si="7"/>
        <v>0</v>
      </c>
      <c r="W43" s="448">
        <f t="shared" si="7"/>
        <v>0</v>
      </c>
      <c r="X43" s="105">
        <f t="shared" si="7"/>
        <v>0</v>
      </c>
      <c r="Y43" s="456">
        <f t="shared" si="7"/>
        <v>0</v>
      </c>
      <c r="Z43" s="106">
        <f>SUM(Z28:Z42)</f>
        <v>0</v>
      </c>
      <c r="AA43" s="466">
        <f>SUM(AA28:AA42)</f>
        <v>-2</v>
      </c>
      <c r="AB43" s="47" t="s">
        <v>23</v>
      </c>
    </row>
    <row r="44" spans="1:42">
      <c r="A44" s="731"/>
      <c r="B44" s="732"/>
      <c r="C44" s="732"/>
      <c r="D44" s="732"/>
      <c r="E44" s="732"/>
      <c r="F44" s="732"/>
      <c r="G44" s="732"/>
      <c r="H44" s="732"/>
      <c r="I44" s="732"/>
      <c r="J44" s="732"/>
      <c r="K44" s="732"/>
      <c r="L44" s="732"/>
      <c r="M44" s="732"/>
      <c r="N44" s="732"/>
      <c r="O44" s="732"/>
      <c r="P44" s="732"/>
      <c r="Q44" s="732"/>
      <c r="R44" s="732"/>
      <c r="S44" s="732"/>
      <c r="T44" s="732"/>
      <c r="U44" s="732"/>
      <c r="V44" s="732"/>
      <c r="W44" s="732"/>
      <c r="X44" s="732"/>
      <c r="Y44" s="732"/>
      <c r="Z44" s="732"/>
      <c r="AA44" s="733"/>
      <c r="AB44" s="48"/>
      <c r="AC44" s="17"/>
      <c r="AD44" s="17"/>
      <c r="AE44" s="17"/>
      <c r="AF44" s="17"/>
      <c r="AG44" s="17"/>
      <c r="AH44" s="17"/>
      <c r="AI44" s="17"/>
      <c r="AJ44" s="17"/>
      <c r="AK44" s="17"/>
      <c r="AL44" s="17"/>
      <c r="AM44" s="17"/>
      <c r="AN44" s="17"/>
      <c r="AO44" s="17"/>
      <c r="AP44" s="17"/>
    </row>
    <row r="45" spans="1:42">
      <c r="A45" s="18"/>
      <c r="B45" s="18"/>
      <c r="C45" s="449"/>
      <c r="D45" s="18"/>
      <c r="E45" s="449"/>
      <c r="F45" s="18"/>
      <c r="G45" s="449"/>
      <c r="H45" s="18"/>
      <c r="I45" s="449"/>
      <c r="J45" s="18"/>
      <c r="K45" s="449"/>
      <c r="L45" s="18"/>
      <c r="M45" s="449"/>
      <c r="N45" s="18"/>
      <c r="O45" s="449"/>
      <c r="P45" s="18"/>
      <c r="Q45" s="449"/>
      <c r="R45" s="18"/>
      <c r="S45" s="449"/>
      <c r="T45" s="18"/>
      <c r="U45" s="449"/>
      <c r="V45" s="18"/>
      <c r="W45" s="449"/>
      <c r="X45" s="18"/>
      <c r="Y45" s="449"/>
      <c r="Z45" s="18"/>
      <c r="AA45" s="449"/>
      <c r="AB45" s="49"/>
      <c r="AC45" s="17"/>
      <c r="AD45" s="17"/>
      <c r="AE45" s="17"/>
      <c r="AF45" s="17"/>
      <c r="AG45" s="17"/>
      <c r="AH45" s="17"/>
      <c r="AI45" s="17"/>
      <c r="AJ45" s="17"/>
      <c r="AK45" s="17"/>
      <c r="AL45" s="17"/>
      <c r="AM45" s="17"/>
      <c r="AN45" s="17"/>
      <c r="AO45" s="17"/>
      <c r="AP45" s="17"/>
    </row>
    <row r="49" spans="27:27">
      <c r="AA49" s="467"/>
    </row>
  </sheetData>
  <mergeCells count="25">
    <mergeCell ref="A44:AA44"/>
    <mergeCell ref="A8:A10"/>
    <mergeCell ref="B8:G8"/>
    <mergeCell ref="H8:M8"/>
    <mergeCell ref="L9:M9"/>
    <mergeCell ref="J9:K9"/>
    <mergeCell ref="H9:I9"/>
    <mergeCell ref="D9:E9"/>
    <mergeCell ref="B9:C9"/>
    <mergeCell ref="N8:S8"/>
    <mergeCell ref="T8:Y8"/>
    <mergeCell ref="X9:Y9"/>
    <mergeCell ref="P9:Q9"/>
    <mergeCell ref="F9:G9"/>
    <mergeCell ref="Z8:AA9"/>
    <mergeCell ref="V9:W9"/>
    <mergeCell ref="A7:AA7"/>
    <mergeCell ref="A2:AA2"/>
    <mergeCell ref="A4:AA4"/>
    <mergeCell ref="A3:AA3"/>
    <mergeCell ref="A5:AA5"/>
    <mergeCell ref="A6:AA6"/>
    <mergeCell ref="T9:U9"/>
    <mergeCell ref="R9:S9"/>
    <mergeCell ref="N9:O9"/>
  </mergeCells>
  <phoneticPr fontId="0" type="noConversion"/>
  <printOptions horizontalCentered="1"/>
  <pageMargins left="0.25" right="0.25" top="0.5" bottom="0.5" header="0.5" footer="0.5"/>
  <pageSetup scale="60" orientation="landscape" r:id="rId1"/>
  <headerFooter alignWithMargins="0">
    <oddFooter xml:space="preserve">&amp;C&amp;"Times New Roman,Regular"&amp;14Exhibit J - Financial Analysis of Program Changes&amp;12
</oddFooter>
  </headerFooter>
</worksheet>
</file>

<file path=xl/worksheets/sheet8.xml><?xml version="1.0" encoding="utf-8"?>
<worksheet xmlns="http://schemas.openxmlformats.org/spreadsheetml/2006/main" xmlns:r="http://schemas.openxmlformats.org/officeDocument/2006/relationships">
  <sheetPr codeName="Sheet16"/>
  <dimension ref="A1:J33"/>
  <sheetViews>
    <sheetView showGridLines="0" showOutlineSymbols="0"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A48" sqref="A48"/>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3.21875" style="7" customWidth="1"/>
    <col min="10" max="10" width="1.21875" style="46" customWidth="1"/>
    <col min="11" max="16384" width="9.6640625" style="7"/>
  </cols>
  <sheetData>
    <row r="1" spans="1:10" ht="20.25">
      <c r="A1" s="747" t="s">
        <v>239</v>
      </c>
      <c r="B1" s="748"/>
      <c r="C1" s="748"/>
      <c r="D1" s="748"/>
      <c r="E1" s="748"/>
      <c r="F1" s="748"/>
      <c r="G1" s="748"/>
      <c r="H1" s="748"/>
      <c r="I1" s="748"/>
      <c r="J1" s="281" t="s">
        <v>1</v>
      </c>
    </row>
    <row r="2" spans="1:10" ht="18.75">
      <c r="A2" s="749"/>
      <c r="B2" s="749"/>
      <c r="C2" s="749"/>
      <c r="D2" s="749"/>
      <c r="E2" s="749"/>
      <c r="F2" s="749"/>
      <c r="G2" s="749"/>
      <c r="H2" s="749"/>
      <c r="I2" s="749"/>
      <c r="J2" s="281" t="s">
        <v>1</v>
      </c>
    </row>
    <row r="3" spans="1:10">
      <c r="A3" s="750"/>
      <c r="B3" s="750"/>
      <c r="C3" s="750"/>
      <c r="D3" s="750"/>
      <c r="E3" s="750"/>
      <c r="F3" s="750"/>
      <c r="G3" s="750"/>
      <c r="H3" s="750"/>
      <c r="I3" s="750"/>
      <c r="J3" s="281" t="s">
        <v>1</v>
      </c>
    </row>
    <row r="4" spans="1:10" ht="20.25">
      <c r="A4" s="746" t="s">
        <v>283</v>
      </c>
      <c r="B4" s="745"/>
      <c r="C4" s="745"/>
      <c r="D4" s="745"/>
      <c r="E4" s="745"/>
      <c r="F4" s="745"/>
      <c r="G4" s="745"/>
      <c r="H4" s="745"/>
      <c r="I4" s="745"/>
      <c r="J4" s="281" t="s">
        <v>1</v>
      </c>
    </row>
    <row r="5" spans="1:10" ht="18.75">
      <c r="A5" s="744" t="s">
        <v>319</v>
      </c>
      <c r="B5" s="713"/>
      <c r="C5" s="713"/>
      <c r="D5" s="713"/>
      <c r="E5" s="713"/>
      <c r="F5" s="713"/>
      <c r="G5" s="713"/>
      <c r="H5" s="713"/>
      <c r="I5" s="713"/>
      <c r="J5" s="281" t="s">
        <v>1</v>
      </c>
    </row>
    <row r="6" spans="1:10" ht="18.75">
      <c r="A6" s="744" t="str">
        <f>+'B. Summary of Requirements '!A6</f>
        <v>Salaries and Expenses</v>
      </c>
      <c r="B6" s="745"/>
      <c r="C6" s="745"/>
      <c r="D6" s="745"/>
      <c r="E6" s="745"/>
      <c r="F6" s="745"/>
      <c r="G6" s="745"/>
      <c r="H6" s="745"/>
      <c r="I6" s="745"/>
      <c r="J6" s="281" t="s">
        <v>1</v>
      </c>
    </row>
    <row r="7" spans="1:10">
      <c r="A7" s="750"/>
      <c r="B7" s="750"/>
      <c r="C7" s="750"/>
      <c r="D7" s="750"/>
      <c r="E7" s="750"/>
      <c r="F7" s="750"/>
      <c r="G7" s="750"/>
      <c r="H7" s="750"/>
      <c r="I7" s="750"/>
      <c r="J7" s="281" t="s">
        <v>1</v>
      </c>
    </row>
    <row r="8" spans="1:10" ht="16.5" thickBot="1">
      <c r="A8" s="743" t="s">
        <v>274</v>
      </c>
      <c r="B8" s="743"/>
      <c r="C8" s="743"/>
      <c r="D8" s="743"/>
      <c r="E8" s="743"/>
      <c r="F8" s="743"/>
      <c r="G8" s="743"/>
      <c r="H8" s="743"/>
      <c r="I8" s="743"/>
      <c r="J8" s="281" t="s">
        <v>1</v>
      </c>
    </row>
    <row r="9" spans="1:10">
      <c r="A9" s="759" t="s">
        <v>50</v>
      </c>
      <c r="B9" s="751" t="s">
        <v>20</v>
      </c>
      <c r="C9" s="752"/>
      <c r="D9" s="755" t="s">
        <v>337</v>
      </c>
      <c r="E9" s="756"/>
      <c r="F9" s="755" t="s">
        <v>39</v>
      </c>
      <c r="G9" s="756"/>
      <c r="H9" s="755" t="s">
        <v>41</v>
      </c>
      <c r="I9" s="756"/>
      <c r="J9" s="281" t="s">
        <v>1</v>
      </c>
    </row>
    <row r="10" spans="1:10" ht="30.75" customHeight="1">
      <c r="A10" s="760"/>
      <c r="B10" s="753"/>
      <c r="C10" s="754"/>
      <c r="D10" s="757"/>
      <c r="E10" s="758"/>
      <c r="F10" s="757"/>
      <c r="G10" s="758"/>
      <c r="H10" s="757"/>
      <c r="I10" s="758"/>
      <c r="J10" s="281" t="s">
        <v>1</v>
      </c>
    </row>
    <row r="11" spans="1:10" ht="16.5" thickBot="1">
      <c r="A11" s="761"/>
      <c r="B11" s="144" t="s">
        <v>273</v>
      </c>
      <c r="C11" s="145" t="s">
        <v>275</v>
      </c>
      <c r="D11" s="144" t="s">
        <v>273</v>
      </c>
      <c r="E11" s="145" t="s">
        <v>275</v>
      </c>
      <c r="F11" s="144" t="s">
        <v>273</v>
      </c>
      <c r="G11" s="145" t="s">
        <v>275</v>
      </c>
      <c r="H11" s="144" t="s">
        <v>273</v>
      </c>
      <c r="I11" s="146" t="s">
        <v>275</v>
      </c>
      <c r="J11" s="281" t="s">
        <v>1</v>
      </c>
    </row>
    <row r="12" spans="1:10">
      <c r="A12" s="140" t="s">
        <v>334</v>
      </c>
      <c r="B12" s="79">
        <v>2</v>
      </c>
      <c r="C12" s="80"/>
      <c r="D12" s="79">
        <v>2</v>
      </c>
      <c r="E12" s="80"/>
      <c r="F12" s="79">
        <v>2</v>
      </c>
      <c r="G12" s="80"/>
      <c r="H12" s="79">
        <f>F12-B12</f>
        <v>0</v>
      </c>
      <c r="I12" s="513"/>
      <c r="J12" s="281" t="s">
        <v>1</v>
      </c>
    </row>
    <row r="13" spans="1:10">
      <c r="A13" s="141" t="s">
        <v>232</v>
      </c>
      <c r="B13" s="79">
        <v>2</v>
      </c>
      <c r="C13" s="80"/>
      <c r="D13" s="79">
        <v>2</v>
      </c>
      <c r="E13" s="80"/>
      <c r="F13" s="79">
        <v>2</v>
      </c>
      <c r="G13" s="80"/>
      <c r="H13" s="79">
        <f t="shared" ref="H13:H27" si="0">F13-B13</f>
        <v>0</v>
      </c>
      <c r="I13" s="509"/>
      <c r="J13" s="281" t="s">
        <v>1</v>
      </c>
    </row>
    <row r="14" spans="1:10">
      <c r="A14" s="141" t="s">
        <v>231</v>
      </c>
      <c r="B14" s="79"/>
      <c r="C14" s="80"/>
      <c r="D14" s="79"/>
      <c r="E14" s="80"/>
      <c r="F14" s="79"/>
      <c r="G14" s="80"/>
      <c r="H14" s="79">
        <f t="shared" si="0"/>
        <v>0</v>
      </c>
      <c r="I14" s="509"/>
      <c r="J14" s="281" t="s">
        <v>1</v>
      </c>
    </row>
    <row r="15" spans="1:10">
      <c r="A15" s="141" t="s">
        <v>230</v>
      </c>
      <c r="B15" s="79">
        <v>2</v>
      </c>
      <c r="C15" s="80"/>
      <c r="D15" s="79">
        <v>2</v>
      </c>
      <c r="E15" s="80"/>
      <c r="F15" s="79">
        <v>2</v>
      </c>
      <c r="G15" s="80"/>
      <c r="H15" s="79">
        <f t="shared" si="0"/>
        <v>0</v>
      </c>
      <c r="I15" s="509"/>
      <c r="J15" s="281" t="s">
        <v>1</v>
      </c>
    </row>
    <row r="16" spans="1:10">
      <c r="A16" s="141" t="s">
        <v>229</v>
      </c>
      <c r="B16" s="79">
        <v>2</v>
      </c>
      <c r="C16" s="80"/>
      <c r="D16" s="79">
        <v>2</v>
      </c>
      <c r="E16" s="80"/>
      <c r="F16" s="79">
        <v>2</v>
      </c>
      <c r="G16" s="80"/>
      <c r="H16" s="79">
        <f t="shared" si="0"/>
        <v>0</v>
      </c>
      <c r="I16" s="509"/>
      <c r="J16" s="281" t="s">
        <v>1</v>
      </c>
    </row>
    <row r="17" spans="1:10">
      <c r="A17" s="141" t="s">
        <v>228</v>
      </c>
      <c r="B17" s="79">
        <v>2</v>
      </c>
      <c r="C17" s="80"/>
      <c r="D17" s="79">
        <v>2</v>
      </c>
      <c r="E17" s="80"/>
      <c r="F17" s="79">
        <v>2</v>
      </c>
      <c r="G17" s="80"/>
      <c r="H17" s="79">
        <f>F17-B17</f>
        <v>0</v>
      </c>
      <c r="I17" s="509"/>
      <c r="J17" s="281" t="s">
        <v>1</v>
      </c>
    </row>
    <row r="18" spans="1:10">
      <c r="A18" s="141" t="s">
        <v>227</v>
      </c>
      <c r="B18" s="79"/>
      <c r="C18" s="80"/>
      <c r="D18" s="79"/>
      <c r="E18" s="80"/>
      <c r="F18" s="79"/>
      <c r="G18" s="80"/>
      <c r="H18" s="79">
        <f t="shared" si="0"/>
        <v>0</v>
      </c>
      <c r="I18" s="509"/>
      <c r="J18" s="281" t="s">
        <v>1</v>
      </c>
    </row>
    <row r="19" spans="1:10">
      <c r="A19" s="141" t="s">
        <v>226</v>
      </c>
      <c r="B19" s="79">
        <v>1</v>
      </c>
      <c r="C19" s="80"/>
      <c r="D19" s="79">
        <v>1</v>
      </c>
      <c r="E19" s="80"/>
      <c r="F19" s="79">
        <v>1</v>
      </c>
      <c r="G19" s="80"/>
      <c r="H19" s="79">
        <f t="shared" si="0"/>
        <v>0</v>
      </c>
      <c r="I19" s="509"/>
      <c r="J19" s="281" t="s">
        <v>1</v>
      </c>
    </row>
    <row r="20" spans="1:10">
      <c r="A20" s="141" t="s">
        <v>225</v>
      </c>
      <c r="B20" s="79"/>
      <c r="C20" s="80"/>
      <c r="D20" s="79"/>
      <c r="E20" s="80"/>
      <c r="F20" s="79"/>
      <c r="G20" s="80"/>
      <c r="H20" s="79">
        <f t="shared" si="0"/>
        <v>0</v>
      </c>
      <c r="I20" s="509"/>
      <c r="J20" s="281" t="s">
        <v>1</v>
      </c>
    </row>
    <row r="21" spans="1:10">
      <c r="A21" s="141" t="s">
        <v>224</v>
      </c>
      <c r="B21" s="79"/>
      <c r="C21" s="80"/>
      <c r="D21" s="79"/>
      <c r="E21" s="80"/>
      <c r="F21" s="79"/>
      <c r="G21" s="80"/>
      <c r="H21" s="79">
        <f t="shared" si="0"/>
        <v>0</v>
      </c>
      <c r="I21" s="509"/>
      <c r="J21" s="281" t="s">
        <v>1</v>
      </c>
    </row>
    <row r="22" spans="1:10">
      <c r="A22" s="141" t="s">
        <v>223</v>
      </c>
      <c r="B22" s="79"/>
      <c r="C22" s="80"/>
      <c r="D22" s="79"/>
      <c r="E22" s="80"/>
      <c r="F22" s="79"/>
      <c r="G22" s="80"/>
      <c r="H22" s="79">
        <f t="shared" si="0"/>
        <v>0</v>
      </c>
      <c r="I22" s="509"/>
      <c r="J22" s="281" t="s">
        <v>1</v>
      </c>
    </row>
    <row r="23" spans="1:10">
      <c r="A23" s="141" t="s">
        <v>222</v>
      </c>
      <c r="B23" s="79"/>
      <c r="C23" s="80"/>
      <c r="D23" s="79"/>
      <c r="E23" s="80"/>
      <c r="F23" s="79"/>
      <c r="G23" s="80"/>
      <c r="H23" s="79">
        <f t="shared" si="0"/>
        <v>0</v>
      </c>
      <c r="I23" s="509"/>
      <c r="J23" s="281" t="s">
        <v>1</v>
      </c>
    </row>
    <row r="24" spans="1:10">
      <c r="A24" s="141" t="s">
        <v>220</v>
      </c>
      <c r="B24" s="79"/>
      <c r="C24" s="80"/>
      <c r="D24" s="79"/>
      <c r="E24" s="80"/>
      <c r="F24" s="79"/>
      <c r="G24" s="80"/>
      <c r="H24" s="79">
        <f t="shared" si="0"/>
        <v>0</v>
      </c>
      <c r="I24" s="509"/>
      <c r="J24" s="281" t="s">
        <v>1</v>
      </c>
    </row>
    <row r="25" spans="1:10">
      <c r="A25" s="141" t="s">
        <v>221</v>
      </c>
      <c r="B25" s="158"/>
      <c r="C25" s="80"/>
      <c r="D25" s="79"/>
      <c r="E25" s="80"/>
      <c r="F25" s="79"/>
      <c r="G25" s="80"/>
      <c r="H25" s="79">
        <f t="shared" si="0"/>
        <v>0</v>
      </c>
      <c r="I25" s="509"/>
      <c r="J25" s="281" t="s">
        <v>1</v>
      </c>
    </row>
    <row r="26" spans="1:10">
      <c r="A26" s="141" t="s">
        <v>219</v>
      </c>
      <c r="B26" s="79"/>
      <c r="C26" s="80"/>
      <c r="D26" s="79"/>
      <c r="E26" s="80"/>
      <c r="F26" s="79"/>
      <c r="G26" s="80"/>
      <c r="H26" s="79">
        <f t="shared" si="0"/>
        <v>0</v>
      </c>
      <c r="I26" s="509"/>
      <c r="J26" s="281" t="s">
        <v>1</v>
      </c>
    </row>
    <row r="27" spans="1:10">
      <c r="A27" s="141" t="s">
        <v>218</v>
      </c>
      <c r="B27" s="81"/>
      <c r="C27" s="82"/>
      <c r="D27" s="81"/>
      <c r="E27" s="82"/>
      <c r="F27" s="81"/>
      <c r="G27" s="82"/>
      <c r="H27" s="79">
        <f t="shared" si="0"/>
        <v>0</v>
      </c>
      <c r="I27" s="510"/>
      <c r="J27" s="281" t="s">
        <v>1</v>
      </c>
    </row>
    <row r="28" spans="1:10">
      <c r="A28" s="142" t="s">
        <v>71</v>
      </c>
      <c r="B28" s="83">
        <f t="shared" ref="B28:F28" si="1">SUM(B12:B27)</f>
        <v>11</v>
      </c>
      <c r="C28" s="109"/>
      <c r="D28" s="83">
        <f t="shared" si="1"/>
        <v>11</v>
      </c>
      <c r="E28" s="109"/>
      <c r="F28" s="83">
        <f t="shared" si="1"/>
        <v>11</v>
      </c>
      <c r="G28" s="109"/>
      <c r="H28" s="83">
        <f>SUM(H12:H27)</f>
        <v>0</v>
      </c>
      <c r="I28" s="511"/>
      <c r="J28" s="281" t="s">
        <v>1</v>
      </c>
    </row>
    <row r="29" spans="1:10">
      <c r="A29" s="143" t="s">
        <v>17</v>
      </c>
      <c r="B29" s="84"/>
      <c r="C29" s="40">
        <v>0</v>
      </c>
      <c r="D29" s="84"/>
      <c r="E29" s="40">
        <f>C29*1.014</f>
        <v>0</v>
      </c>
      <c r="F29" s="86"/>
      <c r="G29" s="40">
        <f>E29*1.023</f>
        <v>0</v>
      </c>
      <c r="H29" s="84"/>
      <c r="I29" s="512"/>
      <c r="J29" s="281" t="s">
        <v>1</v>
      </c>
    </row>
    <row r="30" spans="1:10">
      <c r="A30" s="143" t="s">
        <v>96</v>
      </c>
      <c r="B30" s="85"/>
      <c r="C30" s="40">
        <v>95476</v>
      </c>
      <c r="D30" s="84"/>
      <c r="E30" s="40">
        <f>C30</f>
        <v>95476</v>
      </c>
      <c r="F30" s="86"/>
      <c r="G30" s="40">
        <f>E30</f>
        <v>95476</v>
      </c>
      <c r="H30" s="84"/>
      <c r="I30" s="509"/>
      <c r="J30" s="281" t="s">
        <v>1</v>
      </c>
    </row>
    <row r="31" spans="1:10">
      <c r="A31" s="515" t="s">
        <v>97</v>
      </c>
      <c r="B31" s="516"/>
      <c r="C31" s="517">
        <v>12</v>
      </c>
      <c r="D31" s="518"/>
      <c r="E31" s="517">
        <v>12</v>
      </c>
      <c r="F31" s="518"/>
      <c r="G31" s="517">
        <v>12</v>
      </c>
      <c r="H31" s="518"/>
      <c r="I31" s="510"/>
      <c r="J31" s="281" t="s">
        <v>23</v>
      </c>
    </row>
    <row r="32" spans="1:10">
      <c r="A32" s="762"/>
      <c r="B32" s="763"/>
      <c r="C32" s="763"/>
      <c r="D32" s="763"/>
      <c r="E32" s="763"/>
      <c r="F32" s="763"/>
      <c r="G32" s="763"/>
      <c r="H32" s="763"/>
      <c r="I32" s="763"/>
      <c r="J32" s="763"/>
    </row>
    <row r="33" spans="1:10">
      <c r="A33" s="13"/>
      <c r="B33" s="13"/>
      <c r="C33" s="13"/>
      <c r="D33" s="13"/>
      <c r="E33" s="13"/>
      <c r="F33" s="13"/>
      <c r="G33" s="13"/>
      <c r="H33" s="13"/>
      <c r="I33" s="13"/>
      <c r="J33" s="514"/>
    </row>
  </sheetData>
  <mergeCells count="14">
    <mergeCell ref="A1:I1"/>
    <mergeCell ref="A2:I2"/>
    <mergeCell ref="A3:I3"/>
    <mergeCell ref="B9:C10"/>
    <mergeCell ref="D9:E10"/>
    <mergeCell ref="F9:G10"/>
    <mergeCell ref="H9:I10"/>
    <mergeCell ref="A9:A11"/>
    <mergeCell ref="A32:J32"/>
    <mergeCell ref="A7:I7"/>
    <mergeCell ref="A8:I8"/>
    <mergeCell ref="A6:I6"/>
    <mergeCell ref="A5:I5"/>
    <mergeCell ref="A4:I4"/>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9.xml><?xml version="1.0" encoding="utf-8"?>
<worksheet xmlns="http://schemas.openxmlformats.org/spreadsheetml/2006/main" xmlns:r="http://schemas.openxmlformats.org/officeDocument/2006/relationships">
  <sheetPr codeName="Sheet17"/>
  <dimension ref="A1:O187"/>
  <sheetViews>
    <sheetView view="pageBreakPreview" zoomScale="75" zoomScaleNormal="75" zoomScaleSheetLayoutView="50" workbookViewId="0">
      <pane xSplit="1" ySplit="9" topLeftCell="B10" activePane="bottomRight" state="frozen"/>
      <selection activeCell="O11" sqref="O11"/>
      <selection pane="topRight" activeCell="O11" sqref="O11"/>
      <selection pane="bottomLeft" activeCell="O11" sqref="O11"/>
      <selection pane="bottomRight" sqref="A1:I1"/>
    </sheetView>
  </sheetViews>
  <sheetFormatPr defaultColWidth="8.88671875"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45" customWidth="1"/>
    <col min="14" max="14" width="9.21875" customWidth="1"/>
    <col min="15" max="16384" width="8.88671875" style="3"/>
  </cols>
  <sheetData>
    <row r="1" spans="1:13" ht="19.149999999999999" customHeight="1">
      <c r="A1" s="523" t="s">
        <v>238</v>
      </c>
      <c r="B1" s="773"/>
      <c r="C1" s="773"/>
      <c r="D1" s="773"/>
      <c r="E1" s="773"/>
      <c r="F1" s="773"/>
      <c r="G1" s="773"/>
      <c r="H1" s="773"/>
      <c r="I1" s="773"/>
      <c r="M1" s="44" t="s">
        <v>1</v>
      </c>
    </row>
    <row r="2" spans="1:13" ht="19.149999999999999" customHeight="1">
      <c r="A2" s="777"/>
      <c r="B2" s="778"/>
      <c r="C2" s="778"/>
      <c r="D2" s="778"/>
      <c r="E2" s="778"/>
      <c r="F2" s="778"/>
      <c r="G2" s="778"/>
      <c r="H2" s="778"/>
      <c r="I2" s="778"/>
      <c r="M2" s="44" t="s">
        <v>1</v>
      </c>
    </row>
    <row r="3" spans="1:13" ht="18.75">
      <c r="A3" s="779" t="s">
        <v>104</v>
      </c>
      <c r="B3" s="773"/>
      <c r="C3" s="773"/>
      <c r="D3" s="773"/>
      <c r="E3" s="773"/>
      <c r="F3" s="773"/>
      <c r="G3" s="773"/>
      <c r="H3" s="773"/>
      <c r="I3" s="773"/>
      <c r="M3" s="44" t="s">
        <v>1</v>
      </c>
    </row>
    <row r="4" spans="1:13" ht="16.5">
      <c r="A4" s="715" t="s">
        <v>319</v>
      </c>
      <c r="B4" s="773"/>
      <c r="C4" s="773"/>
      <c r="D4" s="773"/>
      <c r="E4" s="773"/>
      <c r="F4" s="773"/>
      <c r="G4" s="773"/>
      <c r="H4" s="773"/>
      <c r="I4" s="773"/>
      <c r="M4" s="44" t="s">
        <v>1</v>
      </c>
    </row>
    <row r="5" spans="1:13" ht="16.5">
      <c r="A5" s="715" t="str">
        <f>+'B. Summary of Requirements '!A6</f>
        <v>Salaries and Expenses</v>
      </c>
      <c r="B5" s="773"/>
      <c r="C5" s="773"/>
      <c r="D5" s="773"/>
      <c r="E5" s="773"/>
      <c r="F5" s="773"/>
      <c r="G5" s="773"/>
      <c r="H5" s="773"/>
      <c r="I5" s="773"/>
      <c r="M5" s="44" t="s">
        <v>1</v>
      </c>
    </row>
    <row r="6" spans="1:13">
      <c r="A6" s="776" t="s">
        <v>257</v>
      </c>
      <c r="B6" s="773"/>
      <c r="C6" s="773"/>
      <c r="D6" s="773"/>
      <c r="E6" s="773"/>
      <c r="F6" s="773"/>
      <c r="G6" s="773"/>
      <c r="H6" s="773"/>
      <c r="I6" s="773"/>
      <c r="M6" s="44" t="s">
        <v>1</v>
      </c>
    </row>
    <row r="7" spans="1:13" ht="11.25" customHeight="1">
      <c r="A7" s="658"/>
      <c r="B7" s="658"/>
      <c r="C7" s="658"/>
      <c r="D7" s="658"/>
      <c r="E7" s="658"/>
      <c r="F7" s="658"/>
      <c r="G7" s="658"/>
      <c r="H7" s="658"/>
      <c r="I7" s="658"/>
      <c r="M7" s="44" t="s">
        <v>1</v>
      </c>
    </row>
    <row r="8" spans="1:13" ht="44.25" customHeight="1">
      <c r="A8" s="774" t="s">
        <v>98</v>
      </c>
      <c r="B8" s="764" t="s">
        <v>312</v>
      </c>
      <c r="C8" s="765"/>
      <c r="D8" s="771" t="s">
        <v>311</v>
      </c>
      <c r="E8" s="772"/>
      <c r="F8" s="768" t="s">
        <v>39</v>
      </c>
      <c r="G8" s="770"/>
      <c r="H8" s="768" t="s">
        <v>317</v>
      </c>
      <c r="I8" s="769"/>
      <c r="J8" s="7"/>
      <c r="M8" s="44" t="s">
        <v>1</v>
      </c>
    </row>
    <row r="9" spans="1:13" ht="25.5" customHeight="1" thickBot="1">
      <c r="A9" s="775"/>
      <c r="B9" s="155" t="s">
        <v>46</v>
      </c>
      <c r="C9" s="156" t="s">
        <v>275</v>
      </c>
      <c r="D9" s="155" t="s">
        <v>46</v>
      </c>
      <c r="E9" s="156" t="s">
        <v>275</v>
      </c>
      <c r="F9" s="155" t="s">
        <v>46</v>
      </c>
      <c r="G9" s="156" t="s">
        <v>275</v>
      </c>
      <c r="H9" s="155" t="s">
        <v>46</v>
      </c>
      <c r="I9" s="157" t="s">
        <v>275</v>
      </c>
      <c r="J9" s="7"/>
      <c r="M9" s="44" t="s">
        <v>1</v>
      </c>
    </row>
    <row r="10" spans="1:13">
      <c r="A10" s="147" t="s">
        <v>15</v>
      </c>
      <c r="B10" s="87">
        <v>8</v>
      </c>
      <c r="C10" s="214">
        <v>875</v>
      </c>
      <c r="D10" s="87">
        <v>10</v>
      </c>
      <c r="E10" s="214">
        <v>1188</v>
      </c>
      <c r="F10" s="87">
        <v>10</v>
      </c>
      <c r="G10" s="214">
        <v>1184</v>
      </c>
      <c r="H10" s="87">
        <f t="shared" ref="H10:H11" si="0">F10-B10</f>
        <v>2</v>
      </c>
      <c r="I10" s="215">
        <v>-4</v>
      </c>
      <c r="J10" s="7"/>
      <c r="M10" s="44" t="s">
        <v>1</v>
      </c>
    </row>
    <row r="11" spans="1:13">
      <c r="A11" s="148" t="s">
        <v>70</v>
      </c>
      <c r="B11" s="87">
        <v>1</v>
      </c>
      <c r="C11" s="88">
        <v>16</v>
      </c>
      <c r="D11" s="87">
        <v>1</v>
      </c>
      <c r="E11" s="88">
        <v>76</v>
      </c>
      <c r="F11" s="87">
        <v>1</v>
      </c>
      <c r="G11" s="88">
        <v>76</v>
      </c>
      <c r="H11" s="87">
        <f t="shared" si="0"/>
        <v>0</v>
      </c>
      <c r="I11" s="67"/>
      <c r="J11" s="16" t="s">
        <v>44</v>
      </c>
      <c r="K11" s="3" t="s">
        <v>45</v>
      </c>
      <c r="M11" s="44" t="s">
        <v>1</v>
      </c>
    </row>
    <row r="12" spans="1:13">
      <c r="A12" s="148" t="s">
        <v>52</v>
      </c>
      <c r="B12" s="422"/>
      <c r="C12" s="88"/>
      <c r="D12" s="422"/>
      <c r="E12" s="88"/>
      <c r="F12" s="422"/>
      <c r="G12" s="88"/>
      <c r="H12" s="87"/>
      <c r="I12" s="67"/>
      <c r="J12" s="7">
        <v>93</v>
      </c>
      <c r="M12" s="44" t="s">
        <v>1</v>
      </c>
    </row>
    <row r="13" spans="1:13">
      <c r="A13" s="149" t="s">
        <v>54</v>
      </c>
      <c r="B13" s="93"/>
      <c r="C13" s="94"/>
      <c r="D13" s="93"/>
      <c r="E13" s="94"/>
      <c r="F13" s="93"/>
      <c r="G13" s="94"/>
      <c r="H13" s="93"/>
      <c r="I13" s="95"/>
      <c r="J13" s="7"/>
      <c r="M13" s="44" t="s">
        <v>1</v>
      </c>
    </row>
    <row r="14" spans="1:13">
      <c r="A14" s="149" t="s">
        <v>53</v>
      </c>
      <c r="B14" s="93"/>
      <c r="C14" s="94"/>
      <c r="D14" s="93"/>
      <c r="E14" s="94"/>
      <c r="F14" s="93"/>
      <c r="G14" s="94"/>
      <c r="H14" s="93"/>
      <c r="I14" s="95"/>
      <c r="J14" s="7"/>
      <c r="M14" s="44" t="s">
        <v>1</v>
      </c>
    </row>
    <row r="15" spans="1:13">
      <c r="A15" s="150" t="s">
        <v>55</v>
      </c>
      <c r="B15" s="96"/>
      <c r="C15" s="97"/>
      <c r="D15" s="96"/>
      <c r="E15" s="97"/>
      <c r="F15" s="96"/>
      <c r="G15" s="97"/>
      <c r="H15" s="96"/>
      <c r="I15" s="98"/>
      <c r="J15" s="7"/>
      <c r="M15" s="44" t="s">
        <v>1</v>
      </c>
    </row>
    <row r="16" spans="1:13">
      <c r="A16" s="151" t="s">
        <v>16</v>
      </c>
      <c r="B16" s="99">
        <f>+B10+B11+B12+B15</f>
        <v>9</v>
      </c>
      <c r="C16" s="100">
        <v>891</v>
      </c>
      <c r="D16" s="99">
        <f>+D10+D11+D12+D15</f>
        <v>11</v>
      </c>
      <c r="E16" s="100">
        <v>1264</v>
      </c>
      <c r="F16" s="99">
        <f t="shared" ref="F16:I16" si="1">+F10+F11+F12+F15</f>
        <v>11</v>
      </c>
      <c r="G16" s="421">
        <v>1260</v>
      </c>
      <c r="H16" s="100">
        <f>+H10+H11+H12+H15</f>
        <v>2</v>
      </c>
      <c r="I16" s="421">
        <f t="shared" si="1"/>
        <v>-4</v>
      </c>
      <c r="J16" s="20">
        <f>697+630+957+2333</f>
        <v>4617</v>
      </c>
      <c r="K16" s="3">
        <f>2451-93</f>
        <v>2358</v>
      </c>
      <c r="L16" s="3">
        <f>+E16-G16</f>
        <v>4</v>
      </c>
      <c r="M16" s="44" t="s">
        <v>1</v>
      </c>
    </row>
    <row r="17" spans="1:15">
      <c r="A17" s="148" t="s">
        <v>99</v>
      </c>
      <c r="B17" s="87"/>
      <c r="C17" s="88"/>
      <c r="D17" s="87"/>
      <c r="E17" s="88"/>
      <c r="F17" s="87"/>
      <c r="G17" s="88"/>
      <c r="H17" s="87"/>
      <c r="I17" s="67"/>
      <c r="J17" s="7"/>
      <c r="M17" s="44" t="s">
        <v>1</v>
      </c>
    </row>
    <row r="18" spans="1:15">
      <c r="A18" s="152" t="s">
        <v>57</v>
      </c>
      <c r="B18" s="87"/>
      <c r="C18" s="88">
        <v>223</v>
      </c>
      <c r="D18" s="87"/>
      <c r="E18" s="88">
        <v>313</v>
      </c>
      <c r="F18" s="87"/>
      <c r="G18" s="88">
        <v>326</v>
      </c>
      <c r="H18" s="87"/>
      <c r="I18" s="67">
        <v>13</v>
      </c>
      <c r="J18" s="7">
        <v>359</v>
      </c>
      <c r="K18" s="3">
        <f>1171+93</f>
        <v>1264</v>
      </c>
      <c r="L18" s="3">
        <f t="shared" ref="L18:L33" si="2">+E18-G18</f>
        <v>-13</v>
      </c>
      <c r="M18" s="44" t="s">
        <v>1</v>
      </c>
    </row>
    <row r="19" spans="1:15">
      <c r="A19" s="152" t="s">
        <v>58</v>
      </c>
      <c r="B19" s="87"/>
      <c r="C19" s="88">
        <v>15</v>
      </c>
      <c r="D19" s="87"/>
      <c r="E19" s="88">
        <v>18</v>
      </c>
      <c r="F19" s="87"/>
      <c r="G19" s="88">
        <v>18</v>
      </c>
      <c r="H19" s="87"/>
      <c r="I19" s="67">
        <v>0</v>
      </c>
      <c r="J19" s="7"/>
      <c r="K19" s="3">
        <v>110</v>
      </c>
      <c r="L19" s="3">
        <f t="shared" si="2"/>
        <v>0</v>
      </c>
      <c r="M19" s="44" t="s">
        <v>1</v>
      </c>
    </row>
    <row r="20" spans="1:15">
      <c r="A20" s="152" t="s">
        <v>59</v>
      </c>
      <c r="B20" s="87"/>
      <c r="C20" s="88">
        <v>33</v>
      </c>
      <c r="D20" s="87"/>
      <c r="E20" s="88">
        <v>12</v>
      </c>
      <c r="F20" s="87"/>
      <c r="G20" s="88">
        <v>12</v>
      </c>
      <c r="H20" s="87"/>
      <c r="I20" s="67">
        <v>0</v>
      </c>
      <c r="J20" s="7"/>
      <c r="K20" s="3">
        <v>0</v>
      </c>
      <c r="L20" s="3">
        <f t="shared" si="2"/>
        <v>0</v>
      </c>
      <c r="M20" s="44" t="s">
        <v>1</v>
      </c>
    </row>
    <row r="21" spans="1:15">
      <c r="A21" s="152" t="s">
        <v>236</v>
      </c>
      <c r="B21" s="87"/>
      <c r="C21" s="88">
        <v>289</v>
      </c>
      <c r="D21" s="87"/>
      <c r="E21" s="88">
        <v>385</v>
      </c>
      <c r="F21" s="87"/>
      <c r="G21" s="88">
        <v>385</v>
      </c>
      <c r="H21" s="87"/>
      <c r="I21" s="67">
        <v>0</v>
      </c>
      <c r="J21" s="7">
        <f>4220-576</f>
        <v>3644</v>
      </c>
      <c r="L21" s="3">
        <f t="shared" si="2"/>
        <v>0</v>
      </c>
      <c r="M21" s="44" t="s">
        <v>1</v>
      </c>
    </row>
    <row r="22" spans="1:15">
      <c r="A22" s="152" t="s">
        <v>36</v>
      </c>
      <c r="B22" s="87"/>
      <c r="C22" s="88"/>
      <c r="D22" s="87"/>
      <c r="E22" s="88"/>
      <c r="F22" s="87"/>
      <c r="G22" s="88"/>
      <c r="H22" s="87"/>
      <c r="I22" s="67"/>
      <c r="J22" s="7"/>
      <c r="L22" s="3">
        <f t="shared" si="2"/>
        <v>0</v>
      </c>
      <c r="M22" s="44" t="s">
        <v>1</v>
      </c>
    </row>
    <row r="23" spans="1:15">
      <c r="A23" s="152" t="s">
        <v>60</v>
      </c>
      <c r="B23" s="87"/>
      <c r="C23" s="88">
        <v>13</v>
      </c>
      <c r="D23" s="87"/>
      <c r="E23" s="88">
        <v>37</v>
      </c>
      <c r="F23" s="87"/>
      <c r="G23" s="88">
        <v>37</v>
      </c>
      <c r="H23" s="87"/>
      <c r="I23" s="67">
        <v>0</v>
      </c>
      <c r="J23" s="7">
        <v>332</v>
      </c>
      <c r="K23" s="3">
        <v>175</v>
      </c>
      <c r="L23" s="3">
        <f t="shared" si="2"/>
        <v>0</v>
      </c>
      <c r="M23" s="44" t="s">
        <v>1</v>
      </c>
    </row>
    <row r="24" spans="1:15">
      <c r="A24" s="152" t="s">
        <v>61</v>
      </c>
      <c r="B24" s="87"/>
      <c r="C24" s="88">
        <v>6</v>
      </c>
      <c r="D24" s="87"/>
      <c r="E24" s="88">
        <v>5</v>
      </c>
      <c r="F24" s="87"/>
      <c r="G24" s="88">
        <v>5</v>
      </c>
      <c r="H24" s="87"/>
      <c r="I24" s="67">
        <v>0</v>
      </c>
      <c r="J24" s="7"/>
      <c r="L24" s="3">
        <f t="shared" si="2"/>
        <v>0</v>
      </c>
      <c r="M24" s="44" t="s">
        <v>1</v>
      </c>
    </row>
    <row r="25" spans="1:15">
      <c r="A25" s="152" t="s">
        <v>62</v>
      </c>
      <c r="B25" s="87"/>
      <c r="C25" s="88"/>
      <c r="D25" s="87"/>
      <c r="E25" s="88"/>
      <c r="F25" s="87"/>
      <c r="G25" s="88"/>
      <c r="H25" s="87"/>
      <c r="I25" s="67"/>
      <c r="J25" s="7"/>
      <c r="K25" s="3">
        <v>14918</v>
      </c>
      <c r="L25" s="3">
        <f t="shared" si="2"/>
        <v>0</v>
      </c>
      <c r="M25" s="44" t="s">
        <v>1</v>
      </c>
    </row>
    <row r="26" spans="1:15">
      <c r="A26" s="152" t="s">
        <v>63</v>
      </c>
      <c r="B26" s="87"/>
      <c r="C26" s="88">
        <v>103</v>
      </c>
      <c r="D26" s="87"/>
      <c r="E26" s="88">
        <v>39</v>
      </c>
      <c r="F26" s="87"/>
      <c r="G26" s="88">
        <v>39</v>
      </c>
      <c r="H26" s="87"/>
      <c r="I26" s="67">
        <v>0</v>
      </c>
      <c r="J26" s="7">
        <v>276</v>
      </c>
      <c r="K26" s="3">
        <v>14853</v>
      </c>
      <c r="L26" s="3">
        <f t="shared" si="2"/>
        <v>0</v>
      </c>
      <c r="M26" s="44" t="s">
        <v>1</v>
      </c>
    </row>
    <row r="27" spans="1:15">
      <c r="A27" s="152" t="s">
        <v>0</v>
      </c>
      <c r="B27" s="87"/>
      <c r="C27" s="88"/>
      <c r="D27" s="87"/>
      <c r="E27" s="88">
        <v>26</v>
      </c>
      <c r="F27" s="87"/>
      <c r="G27" s="88">
        <v>26</v>
      </c>
      <c r="H27" s="87"/>
      <c r="I27" s="67">
        <v>0</v>
      </c>
      <c r="J27" s="7"/>
      <c r="K27" s="3">
        <v>135</v>
      </c>
      <c r="L27" s="3">
        <f t="shared" si="2"/>
        <v>0</v>
      </c>
      <c r="M27" s="44" t="s">
        <v>1</v>
      </c>
    </row>
    <row r="28" spans="1:15">
      <c r="A28" s="152" t="s">
        <v>237</v>
      </c>
      <c r="B28" s="87"/>
      <c r="C28" s="88"/>
      <c r="D28" s="87"/>
      <c r="E28" s="88"/>
      <c r="F28" s="87"/>
      <c r="G28" s="88"/>
      <c r="H28" s="87"/>
      <c r="I28" s="67"/>
      <c r="J28" s="7"/>
      <c r="L28" s="3">
        <f t="shared" si="2"/>
        <v>0</v>
      </c>
      <c r="M28" s="44" t="s">
        <v>1</v>
      </c>
      <c r="O28" s="20"/>
    </row>
    <row r="29" spans="1:15">
      <c r="A29" s="152" t="s">
        <v>242</v>
      </c>
      <c r="B29" s="87"/>
      <c r="C29" s="88"/>
      <c r="D29" s="87"/>
      <c r="E29" s="88"/>
      <c r="F29" s="87"/>
      <c r="G29" s="88"/>
      <c r="H29" s="87"/>
      <c r="I29" s="67"/>
      <c r="J29" s="7"/>
      <c r="L29" s="3">
        <f t="shared" si="2"/>
        <v>0</v>
      </c>
      <c r="M29" s="44" t="s">
        <v>1</v>
      </c>
    </row>
    <row r="30" spans="1:15">
      <c r="A30" s="152" t="s">
        <v>243</v>
      </c>
      <c r="B30" s="87"/>
      <c r="C30" s="88"/>
      <c r="D30" s="87"/>
      <c r="E30" s="88"/>
      <c r="F30" s="87"/>
      <c r="G30" s="88"/>
      <c r="H30" s="87"/>
      <c r="I30" s="67"/>
      <c r="J30" s="7"/>
      <c r="K30" s="3">
        <v>10</v>
      </c>
      <c r="L30" s="3">
        <f t="shared" si="2"/>
        <v>0</v>
      </c>
      <c r="M30" s="44" t="s">
        <v>1</v>
      </c>
      <c r="O30" s="20"/>
    </row>
    <row r="31" spans="1:15">
      <c r="A31" s="152" t="s">
        <v>64</v>
      </c>
      <c r="B31" s="87"/>
      <c r="C31" s="88">
        <v>25</v>
      </c>
      <c r="D31" s="87"/>
      <c r="E31" s="88">
        <v>12</v>
      </c>
      <c r="F31" s="87"/>
      <c r="G31" s="88">
        <v>12</v>
      </c>
      <c r="H31" s="87"/>
      <c r="I31" s="67">
        <v>0</v>
      </c>
      <c r="J31" s="7"/>
      <c r="K31" s="3">
        <v>85</v>
      </c>
      <c r="L31" s="3">
        <f t="shared" si="2"/>
        <v>0</v>
      </c>
      <c r="M31" s="44" t="s">
        <v>1</v>
      </c>
      <c r="O31" s="20"/>
    </row>
    <row r="32" spans="1:15">
      <c r="A32" s="152" t="s">
        <v>65</v>
      </c>
      <c r="B32" s="87"/>
      <c r="C32" s="88"/>
      <c r="D32" s="87"/>
      <c r="E32" s="88">
        <v>6</v>
      </c>
      <c r="F32" s="87"/>
      <c r="G32" s="88">
        <v>4</v>
      </c>
      <c r="H32" s="87"/>
      <c r="I32" s="67">
        <v>-2</v>
      </c>
      <c r="J32" s="7"/>
      <c r="K32" s="3">
        <v>37758</v>
      </c>
      <c r="L32" s="3">
        <f t="shared" si="2"/>
        <v>2</v>
      </c>
      <c r="M32" s="44" t="s">
        <v>1</v>
      </c>
    </row>
    <row r="33" spans="1:13" ht="16.5" thickBot="1">
      <c r="A33" s="153" t="s">
        <v>66</v>
      </c>
      <c r="B33" s="43"/>
      <c r="C33" s="30">
        <f>SUM(C16:C32)</f>
        <v>1598</v>
      </c>
      <c r="D33" s="43"/>
      <c r="E33" s="30">
        <f>SUM(E16:E32)</f>
        <v>2117</v>
      </c>
      <c r="F33" s="43"/>
      <c r="G33" s="30">
        <f>SUM(G16:G32)</f>
        <v>2124</v>
      </c>
      <c r="H33" s="43"/>
      <c r="I33" s="29">
        <f>SUM(I16:I32)</f>
        <v>7</v>
      </c>
      <c r="J33" s="7">
        <f>SUM(J12:J32)</f>
        <v>9321</v>
      </c>
      <c r="K33" s="3">
        <f>SUM(K16:K32)</f>
        <v>71666</v>
      </c>
      <c r="L33" s="3">
        <f t="shared" si="2"/>
        <v>-7</v>
      </c>
      <c r="M33" s="44" t="s">
        <v>1</v>
      </c>
    </row>
    <row r="34" spans="1:13" ht="16.899999999999999" hidden="1" customHeight="1">
      <c r="A34" s="154" t="s">
        <v>67</v>
      </c>
      <c r="B34" s="90"/>
      <c r="C34" s="91"/>
      <c r="D34" s="90"/>
      <c r="E34" s="91"/>
      <c r="F34" s="90"/>
      <c r="G34" s="91"/>
      <c r="H34" s="90"/>
      <c r="I34" s="92"/>
      <c r="J34" s="7"/>
      <c r="M34" s="44" t="s">
        <v>1</v>
      </c>
    </row>
    <row r="35" spans="1:13" hidden="1">
      <c r="A35" s="154" t="s">
        <v>68</v>
      </c>
      <c r="B35" s="90"/>
      <c r="C35" s="91"/>
      <c r="D35" s="90"/>
      <c r="E35" s="91"/>
      <c r="F35" s="90"/>
      <c r="G35" s="91"/>
      <c r="H35" s="90"/>
      <c r="I35" s="92"/>
      <c r="J35" s="7"/>
      <c r="M35" s="44" t="s">
        <v>1</v>
      </c>
    </row>
    <row r="36" spans="1:13" hidden="1">
      <c r="A36" s="154" t="s">
        <v>69</v>
      </c>
      <c r="B36" s="90"/>
      <c r="C36" s="91"/>
      <c r="D36" s="90"/>
      <c r="E36" s="91"/>
      <c r="F36" s="90"/>
      <c r="G36" s="91"/>
      <c r="H36" s="90"/>
      <c r="I36" s="92"/>
      <c r="J36" s="7"/>
      <c r="M36" s="44" t="s">
        <v>1</v>
      </c>
    </row>
    <row r="37" spans="1:13" hidden="1">
      <c r="A37" s="408" t="s">
        <v>2</v>
      </c>
      <c r="B37" s="409"/>
      <c r="C37" s="410">
        <f>SUM(C33:C36)</f>
        <v>1598</v>
      </c>
      <c r="D37" s="409"/>
      <c r="E37" s="410">
        <f>SUM(E33:E36)</f>
        <v>2117</v>
      </c>
      <c r="F37" s="409"/>
      <c r="G37" s="410">
        <f>SUM(G33:G36)</f>
        <v>2124</v>
      </c>
      <c r="H37" s="409"/>
      <c r="I37" s="411"/>
      <c r="J37" s="7"/>
      <c r="M37" s="44" t="s">
        <v>1</v>
      </c>
    </row>
    <row r="38" spans="1:13">
      <c r="A38" s="412"/>
      <c r="B38" s="413"/>
      <c r="C38" s="414"/>
      <c r="D38" s="413"/>
      <c r="E38" s="414"/>
      <c r="F38" s="413"/>
      <c r="G38" s="414"/>
      <c r="H38" s="413"/>
      <c r="I38" s="415"/>
      <c r="J38" s="7"/>
      <c r="M38" s="44"/>
    </row>
    <row r="39" spans="1:13">
      <c r="A39" s="407" t="s">
        <v>267</v>
      </c>
      <c r="B39" s="87"/>
      <c r="C39" s="88"/>
      <c r="D39" s="87"/>
      <c r="E39" s="88"/>
      <c r="F39" s="87"/>
      <c r="G39" s="88"/>
      <c r="H39" s="87"/>
      <c r="I39" s="67"/>
      <c r="J39" s="7"/>
      <c r="M39" s="44" t="s">
        <v>1</v>
      </c>
    </row>
    <row r="40" spans="1:13">
      <c r="A40" s="152" t="s">
        <v>56</v>
      </c>
      <c r="B40" s="89"/>
      <c r="C40" s="214"/>
      <c r="D40" s="89"/>
      <c r="E40" s="214"/>
      <c r="F40" s="89"/>
      <c r="G40" s="214"/>
      <c r="H40" s="90"/>
      <c r="I40" s="215"/>
      <c r="J40" s="7"/>
      <c r="M40" s="44" t="s">
        <v>1</v>
      </c>
    </row>
    <row r="41" spans="1:13">
      <c r="A41" s="148" t="s">
        <v>3</v>
      </c>
      <c r="B41" s="87"/>
      <c r="C41" s="214"/>
      <c r="D41" s="87"/>
      <c r="E41" s="214"/>
      <c r="F41" s="87"/>
      <c r="G41" s="214"/>
      <c r="H41" s="90"/>
      <c r="I41" s="215"/>
      <c r="J41" s="7"/>
      <c r="M41" s="44" t="s">
        <v>1</v>
      </c>
    </row>
    <row r="42" spans="1:13">
      <c r="A42" s="150" t="s">
        <v>4</v>
      </c>
      <c r="B42" s="107"/>
      <c r="C42" s="476"/>
      <c r="D42" s="107"/>
      <c r="E42" s="476"/>
      <c r="F42" s="107"/>
      <c r="G42" s="476"/>
      <c r="H42" s="108"/>
      <c r="I42" s="477"/>
      <c r="J42" s="7"/>
      <c r="M42" s="44" t="s">
        <v>1</v>
      </c>
    </row>
    <row r="43" spans="1:13">
      <c r="A43" s="38"/>
      <c r="B43" s="36"/>
      <c r="C43" s="36"/>
      <c r="D43" s="36"/>
      <c r="E43" s="36"/>
      <c r="F43" s="36"/>
      <c r="G43" s="36"/>
      <c r="H43" s="36"/>
      <c r="I43" s="36"/>
      <c r="J43" s="7"/>
      <c r="M43" s="44" t="s">
        <v>23</v>
      </c>
    </row>
    <row r="44" spans="1:13">
      <c r="A44" s="766"/>
      <c r="B44" s="767"/>
      <c r="C44" s="767"/>
      <c r="D44" s="767"/>
      <c r="E44" s="767"/>
      <c r="F44" s="767"/>
      <c r="G44" s="767"/>
      <c r="H44" s="767"/>
      <c r="I44" s="767"/>
      <c r="J44" s="767"/>
      <c r="K44" s="767"/>
      <c r="L44" s="767"/>
      <c r="M44" s="767"/>
    </row>
    <row r="45" spans="1:13">
      <c r="H45" s="14"/>
      <c r="I45" s="14"/>
      <c r="J45" s="7"/>
    </row>
    <row r="46" spans="1:13" ht="22.9" customHeight="1">
      <c r="A46" s="26"/>
      <c r="B46" s="780"/>
      <c r="C46" s="780"/>
      <c r="D46" s="780"/>
      <c r="E46" s="780"/>
      <c r="F46" s="780"/>
      <c r="G46" s="780"/>
      <c r="H46" s="780"/>
      <c r="I46" s="780"/>
      <c r="J46" s="7"/>
    </row>
    <row r="47" spans="1:13">
      <c r="A47" s="26"/>
      <c r="B47" s="26"/>
      <c r="C47" s="26"/>
      <c r="D47" s="26"/>
      <c r="E47" s="26"/>
      <c r="F47" s="26"/>
      <c r="G47" s="26"/>
      <c r="H47" s="27"/>
      <c r="I47" s="28"/>
      <c r="J47" s="7"/>
    </row>
    <row r="48" spans="1:13">
      <c r="A48" s="26"/>
      <c r="B48" s="26"/>
      <c r="C48" s="26"/>
      <c r="D48" s="26"/>
      <c r="E48" s="26"/>
      <c r="F48" s="26"/>
      <c r="G48" s="26"/>
      <c r="H48" s="28"/>
      <c r="I48" s="28"/>
      <c r="J48" s="7"/>
    </row>
    <row r="49" spans="1:10">
      <c r="A49" s="26"/>
      <c r="B49" s="26"/>
      <c r="C49" s="26"/>
      <c r="D49" s="26"/>
      <c r="E49" s="26"/>
      <c r="F49" s="26"/>
      <c r="G49" s="26"/>
      <c r="H49" s="28"/>
      <c r="I49" s="28"/>
      <c r="J49" s="7"/>
    </row>
    <row r="50" spans="1:10" ht="65.45" customHeight="1">
      <c r="A50" s="26"/>
      <c r="B50" s="780"/>
      <c r="C50" s="780"/>
      <c r="D50" s="780"/>
      <c r="E50" s="780"/>
      <c r="F50" s="780"/>
      <c r="G50" s="780"/>
      <c r="H50" s="780"/>
      <c r="I50" s="780"/>
      <c r="J50" s="7"/>
    </row>
    <row r="51" spans="1:10">
      <c r="H51" s="12"/>
      <c r="I51" s="12"/>
      <c r="J51" s="7"/>
    </row>
    <row r="52" spans="1:10">
      <c r="H52" s="12"/>
      <c r="I52" s="42"/>
      <c r="J52" s="7"/>
    </row>
    <row r="53" spans="1:10">
      <c r="H53" s="12"/>
      <c r="I53" s="12"/>
      <c r="J53" s="7"/>
    </row>
    <row r="54" spans="1:10">
      <c r="H54" s="12"/>
      <c r="I54" s="12"/>
      <c r="J54" s="7"/>
    </row>
    <row r="55" spans="1:10">
      <c r="H55" s="12"/>
      <c r="I55" s="12"/>
      <c r="J55" s="7"/>
    </row>
    <row r="56" spans="1:10">
      <c r="H56" s="12"/>
      <c r="I56" s="12"/>
      <c r="J56" s="7"/>
    </row>
    <row r="57" spans="1:10">
      <c r="H57" s="12"/>
      <c r="I57" s="12"/>
      <c r="J57" s="7"/>
    </row>
    <row r="58" spans="1:10">
      <c r="H58" s="12"/>
      <c r="I58" s="12"/>
      <c r="J58" s="7"/>
    </row>
    <row r="59" spans="1:10">
      <c r="H59" s="12"/>
      <c r="I59" s="12"/>
      <c r="J59" s="7"/>
    </row>
    <row r="60" spans="1:10">
      <c r="H60" s="12"/>
      <c r="I60" s="12"/>
      <c r="J60" s="7"/>
    </row>
    <row r="61" spans="1:10">
      <c r="H61" s="12"/>
      <c r="I61" s="12"/>
      <c r="J61" s="7"/>
    </row>
    <row r="62" spans="1:10">
      <c r="H62" s="12"/>
      <c r="I62" s="12"/>
      <c r="J62" s="7"/>
    </row>
    <row r="63" spans="1:10">
      <c r="H63" s="12"/>
      <c r="I63" s="13"/>
      <c r="J63" s="7"/>
    </row>
    <row r="64" spans="1:10">
      <c r="H64" s="12"/>
      <c r="I64" s="13"/>
      <c r="J64" s="7"/>
    </row>
    <row r="65" spans="8:10">
      <c r="H65" s="12"/>
      <c r="I65" s="12"/>
      <c r="J65" s="7"/>
    </row>
    <row r="66" spans="8:10">
      <c r="H66" s="12"/>
      <c r="I66" s="12"/>
      <c r="J66" s="7"/>
    </row>
    <row r="67" spans="8:10">
      <c r="H67" s="12"/>
      <c r="I67" s="12"/>
      <c r="J67" s="7"/>
    </row>
    <row r="68" spans="8:10">
      <c r="H68" s="12"/>
      <c r="I68" s="12"/>
      <c r="J68" s="7"/>
    </row>
    <row r="69" spans="8:10">
      <c r="H69" s="12"/>
      <c r="I69" s="12"/>
      <c r="J69" s="7"/>
    </row>
    <row r="70" spans="8:10">
      <c r="H70" s="12"/>
      <c r="I70" s="12"/>
      <c r="J70" s="7"/>
    </row>
    <row r="71" spans="8:10">
      <c r="H71" s="12"/>
      <c r="I71" s="12"/>
      <c r="J71" s="7"/>
    </row>
    <row r="72" spans="8:10">
      <c r="H72" s="12"/>
      <c r="I72" s="12"/>
      <c r="J72" s="7"/>
    </row>
    <row r="73" spans="8:10">
      <c r="H73" s="12"/>
      <c r="I73" s="12"/>
      <c r="J73" s="7"/>
    </row>
    <row r="74" spans="8:10">
      <c r="H74" s="12"/>
      <c r="I74" s="12"/>
      <c r="J74" s="7"/>
    </row>
    <row r="75" spans="8:10">
      <c r="H75" s="12"/>
      <c r="I75" s="12"/>
      <c r="J75" s="7"/>
    </row>
    <row r="76" spans="8:10">
      <c r="H76" s="12"/>
      <c r="I76" s="12"/>
      <c r="J76" s="7"/>
    </row>
    <row r="77" spans="8:10">
      <c r="H77" s="12"/>
      <c r="I77" s="12"/>
      <c r="J77" s="7"/>
    </row>
    <row r="78" spans="8:10">
      <c r="H78" s="15"/>
      <c r="I78" s="12"/>
      <c r="J78" s="7"/>
    </row>
    <row r="79" spans="8:10">
      <c r="H79" s="7"/>
      <c r="I79" s="7"/>
      <c r="J79" s="7"/>
    </row>
    <row r="80" spans="8:10">
      <c r="H80" s="6"/>
      <c r="I80" s="6"/>
      <c r="J80" s="7"/>
    </row>
    <row r="81" spans="8:10">
      <c r="H81" s="6"/>
      <c r="I81" s="6"/>
      <c r="J81" s="7"/>
    </row>
    <row r="82" spans="8:10">
      <c r="H82" s="6"/>
      <c r="I82" s="6"/>
      <c r="J82" s="7"/>
    </row>
    <row r="83" spans="8:10">
      <c r="H83" s="6"/>
      <c r="I83" s="6"/>
      <c r="J83" s="7"/>
    </row>
    <row r="84" spans="8:10">
      <c r="J84" s="7"/>
    </row>
    <row r="85" spans="8:10">
      <c r="J85" s="7"/>
    </row>
    <row r="187" spans="1:1">
      <c r="A187" s="3" t="s">
        <v>234</v>
      </c>
    </row>
  </sheetData>
  <mergeCells count="15">
    <mergeCell ref="B50:I50"/>
    <mergeCell ref="B46:I46"/>
    <mergeCell ref="A7:I7"/>
    <mergeCell ref="A5:I5"/>
    <mergeCell ref="A8:A9"/>
    <mergeCell ref="A6:I6"/>
    <mergeCell ref="A1:I1"/>
    <mergeCell ref="A2:I2"/>
    <mergeCell ref="A3:I3"/>
    <mergeCell ref="A4:I4"/>
    <mergeCell ref="B8:C8"/>
    <mergeCell ref="A44:M44"/>
    <mergeCell ref="H8:I8"/>
    <mergeCell ref="F8:G8"/>
    <mergeCell ref="D8:E8"/>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14</vt:i4>
      </vt:variant>
      <vt:variant>
        <vt:lpstr>Named Ranges</vt:lpstr>
      </vt:variant>
      <vt:variant>
        <vt:i4>19</vt:i4>
      </vt:variant>
    </vt:vector>
  </HeadingPairs>
  <TitlesOfParts>
    <vt:vector size="33" baseType="lpstr">
      <vt:lpstr>B. Summary of Requirements </vt:lpstr>
      <vt:lpstr>D. Strategic Goals &amp; Objectives</vt:lpstr>
      <vt:lpstr>E. ATB Justification</vt:lpstr>
      <vt:lpstr>F. 2010 Crosswalk</vt:lpstr>
      <vt:lpstr>(G) 2011 Crosswalk</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'B. Summary of Requirements '!Print_Area</vt:lpstr>
      <vt:lpstr>'D. Strategic Goals &amp; Objectives'!Print_Area</vt:lpstr>
      <vt:lpstr>'E. ATB Justification'!Print_Area</vt:lpstr>
      <vt:lpstr>'F. 2010 Crosswalk'!Print_Area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2011-02-08T17:19:15Z</cp:lastPrinted>
  <dcterms:created xsi:type="dcterms:W3CDTF">2003-08-28T20:51:00Z</dcterms:created>
  <dcterms:modified xsi:type="dcterms:W3CDTF">2011-02-09T20:31:14Z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