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activeTab="1"/>
  </bookViews>
  <sheets>
    <sheet name="A. Organization Chart" sheetId="25" r:id="rId1"/>
    <sheet name="B. Summary of Requirements " sheetId="45" r:id="rId2"/>
    <sheet name="C. Program Increases Offsets" sheetId="59" r:id="rId3"/>
    <sheet name="D. Strategic Goals &amp; Objectives" sheetId="57" r:id="rId4"/>
    <sheet name="E. ATB Justification" sheetId="29" r:id="rId5"/>
    <sheet name="F. 2010 Crosswalk" sheetId="2" r:id="rId6"/>
    <sheet name="(G) 2011 Crosswalk" sheetId="56" r:id="rId7"/>
    <sheet name="I. Permanent Positions" sheetId="10" r:id="rId8"/>
    <sheet name="K. Summary by Grade" sheetId="6" r:id="rId9"/>
    <sheet name="L. Summary by Object Class" sheetId="14" r:id="rId10"/>
    <sheet name="(N-2) Domestic Agent" sheetId="50" state="hidden" r:id="rId11"/>
    <sheet name="(N-3) Domestic Attorney" sheetId="49" state="hidden" r:id="rId12"/>
    <sheet name="(N-4) Domestic Prof Sup" sheetId="51" state="hidden" r:id="rId13"/>
    <sheet name="(N-5) Domestic Clerical" sheetId="52" state="hidden" r:id="rId14"/>
    <sheet name="(P) IT" sheetId="55" state="hidden" r:id="rId15"/>
  </sheets>
  <externalReferences>
    <externalReference r:id="rId16"/>
  </externalReferences>
  <definedNames>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7GA_ROLLUP">#REF!</definedName>
    <definedName name="_8POS_BY_CAT" localSheetId="1">#REF!</definedName>
    <definedName name="_9POS_BY_CAT" localSheetId="3">#REF!</definedName>
    <definedName name="_xlnm._FilterDatabase" localSheetId="14" hidden="1">'(P) IT'!$F$14:$G$14</definedName>
    <definedName name="DL" localSheetId="1">'B. Summary of Requirements '!$A$3:$X$63</definedName>
    <definedName name="DL">#REF!</definedName>
    <definedName name="EXECSUPP" localSheetId="1">'B. Summary of Requirements '!#REF!</definedName>
    <definedName name="EXECSUPP" localSheetId="3">#REF!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#REF!</definedName>
    <definedName name="JMD" localSheetId="1">'B. Summary of Requirements '!#REF!</definedName>
    <definedName name="JMD" localSheetId="3">#REF!</definedName>
    <definedName name="JMD">#REF!</definedName>
    <definedName name="OLE_LINK7" localSheetId="4">'E. ATB Justification'!#REF!</definedName>
    <definedName name="PART">#REF!</definedName>
    <definedName name="_xlnm.Print_Area" localSheetId="6">'(G) 2011 Crosswalk'!$A$1:$J$20</definedName>
    <definedName name="_xlnm.Print_Area" localSheetId="10">'(N-2) Domestic Agent'!$A$1:$J$69</definedName>
    <definedName name="_xlnm.Print_Area" localSheetId="11">'(N-3) Domestic Attorney'!$A$1:$H$53</definedName>
    <definedName name="_xlnm.Print_Area" localSheetId="12">'(N-4) Domestic Prof Sup'!$A$1:$J$53</definedName>
    <definedName name="_xlnm.Print_Area" localSheetId="13">'(N-5) Domestic Clerical'!$A$1:$H$52</definedName>
    <definedName name="_xlnm.Print_Area" localSheetId="14">'(P) IT'!$A$1:$H$32</definedName>
    <definedName name="_xlnm.Print_Area" localSheetId="0">'A. Organization Chart'!$A$1:$N$29</definedName>
    <definedName name="_xlnm.Print_Area" localSheetId="1">'B. Summary of Requirements '!$A$1:$X$73</definedName>
    <definedName name="_xlnm.Print_Area" localSheetId="2">'C. Program Increases Offsets'!$A$1:$H$15</definedName>
    <definedName name="_xlnm.Print_Area" localSheetId="3">'D. Strategic Goals &amp; Objectives'!$A$1:$P$24</definedName>
    <definedName name="_xlnm.Print_Area" localSheetId="4">'E. ATB Justification'!$A$1:$I$25</definedName>
    <definedName name="_xlnm.Print_Area" localSheetId="5">'F. 2010 Crosswalk'!$A$1:$J$20</definedName>
    <definedName name="_xlnm.Print_Area" localSheetId="7">'I. Permanent Positions'!$A$1:$K$19</definedName>
    <definedName name="_xlnm.Print_Area" localSheetId="8">'K. Summary by Grade'!$A$1:$I$27</definedName>
    <definedName name="_xlnm.Print_Area" localSheetId="9">'L. Summary by Object Class'!$A$1:$K$46</definedName>
    <definedName name="_xlnm.Print_Area">#REF!</definedName>
    <definedName name="_xlnm.Print_Titles" localSheetId="10">'(N-2) Domestic Agent'!$1:$13</definedName>
    <definedName name="_xlnm.Print_Titles" localSheetId="11">'(N-3) Domestic Attorney'!$1:$13</definedName>
    <definedName name="_xlnm.Print_Titles" localSheetId="12">'(N-4) Domestic Prof Sup'!$1:$13</definedName>
    <definedName name="_xlnm.Print_Titles" localSheetId="13">'(N-5) Domestic Clerical'!$1:$13</definedName>
    <definedName name="REIMPRO">#REF!</definedName>
    <definedName name="REIMSOR">#REF!</definedName>
  </definedNames>
  <calcPr calcId="114210" fullCalcOnLoad="1"/>
</workbook>
</file>

<file path=xl/calcChain.xml><?xml version="1.0" encoding="utf-8"?>
<calcChain xmlns="http://schemas.openxmlformats.org/spreadsheetml/2006/main">
  <c r="I34" i="14"/>
  <c r="I33"/>
  <c r="I32"/>
  <c r="I31"/>
  <c r="I30"/>
  <c r="I29"/>
  <c r="I28"/>
  <c r="I27"/>
  <c r="I26"/>
  <c r="I25"/>
  <c r="I24"/>
  <c r="I23"/>
  <c r="I22"/>
  <c r="I21"/>
  <c r="I20"/>
  <c r="I19"/>
  <c r="I18"/>
  <c r="I15"/>
  <c r="I14"/>
  <c r="I13"/>
  <c r="I11"/>
  <c r="I10"/>
  <c r="I23" i="29"/>
  <c r="I25"/>
  <c r="G13" i="59"/>
  <c r="F13"/>
  <c r="D13"/>
  <c r="E13"/>
  <c r="B5"/>
  <c r="L34" i="14"/>
  <c r="J12" i="56"/>
  <c r="I12"/>
  <c r="I13"/>
  <c r="I15"/>
  <c r="I19"/>
  <c r="H12"/>
  <c r="H13"/>
  <c r="F13" i="2"/>
  <c r="F15"/>
  <c r="F19"/>
  <c r="I16"/>
  <c r="J12"/>
  <c r="J13"/>
  <c r="I12"/>
  <c r="I13"/>
  <c r="H12"/>
  <c r="W30" i="45"/>
  <c r="X30"/>
  <c r="U64"/>
  <c r="J13" i="10"/>
  <c r="J14"/>
  <c r="J12"/>
  <c r="E24" i="6"/>
  <c r="E25"/>
  <c r="E23"/>
  <c r="H13"/>
  <c r="H14"/>
  <c r="H15"/>
  <c r="H16"/>
  <c r="H17"/>
  <c r="H18"/>
  <c r="H19"/>
  <c r="H20"/>
  <c r="H21"/>
  <c r="H12"/>
  <c r="E12" i="14"/>
  <c r="E16"/>
  <c r="E35"/>
  <c r="E40"/>
  <c r="L30"/>
  <c r="F22" i="6"/>
  <c r="D22"/>
  <c r="B22"/>
  <c r="O21" i="57"/>
  <c r="P21"/>
  <c r="L22"/>
  <c r="K24"/>
  <c r="J22"/>
  <c r="J24"/>
  <c r="G22"/>
  <c r="G24"/>
  <c r="D22"/>
  <c r="D24"/>
  <c r="O63" i="45"/>
  <c r="N63"/>
  <c r="N64"/>
  <c r="N67"/>
  <c r="N72"/>
  <c r="M63"/>
  <c r="V63"/>
  <c r="V64"/>
  <c r="W38"/>
  <c r="X38"/>
  <c r="X39"/>
  <c r="V38"/>
  <c r="W26"/>
  <c r="X26"/>
  <c r="V30"/>
  <c r="V26"/>
  <c r="A4" i="14"/>
  <c r="A5"/>
  <c r="H10"/>
  <c r="H11"/>
  <c r="B12"/>
  <c r="D12"/>
  <c r="D16"/>
  <c r="F12"/>
  <c r="G12"/>
  <c r="I12"/>
  <c r="H13"/>
  <c r="H14"/>
  <c r="H15"/>
  <c r="B16"/>
  <c r="C16"/>
  <c r="C35"/>
  <c r="C40"/>
  <c r="J16"/>
  <c r="K16"/>
  <c r="K18"/>
  <c r="L18"/>
  <c r="L19"/>
  <c r="L20"/>
  <c r="J21"/>
  <c r="L21"/>
  <c r="L22"/>
  <c r="L23"/>
  <c r="L24"/>
  <c r="L25"/>
  <c r="L26"/>
  <c r="L27"/>
  <c r="L28"/>
  <c r="L29"/>
  <c r="L31"/>
  <c r="L32"/>
  <c r="L33"/>
  <c r="H43"/>
  <c r="I43"/>
  <c r="I44"/>
  <c r="I45"/>
  <c r="A5" i="6"/>
  <c r="A6"/>
  <c r="A5" i="10"/>
  <c r="A6"/>
  <c r="B15"/>
  <c r="C15"/>
  <c r="D15"/>
  <c r="E15"/>
  <c r="F15"/>
  <c r="G15"/>
  <c r="H15"/>
  <c r="I15"/>
  <c r="K15"/>
  <c r="I16"/>
  <c r="J16"/>
  <c r="I18"/>
  <c r="J18"/>
  <c r="B19"/>
  <c r="C19"/>
  <c r="D19"/>
  <c r="E19"/>
  <c r="F19"/>
  <c r="G19"/>
  <c r="H19"/>
  <c r="K19"/>
  <c r="V16" i="45"/>
  <c r="V19"/>
  <c r="W66"/>
  <c r="A4" i="56"/>
  <c r="A5"/>
  <c r="B13"/>
  <c r="C13"/>
  <c r="C15"/>
  <c r="C19"/>
  <c r="D13"/>
  <c r="E13"/>
  <c r="F13"/>
  <c r="G13"/>
  <c r="J13"/>
  <c r="F15"/>
  <c r="F19"/>
  <c r="A4" i="2"/>
  <c r="A5"/>
  <c r="B13"/>
  <c r="C13"/>
  <c r="C15"/>
  <c r="D13"/>
  <c r="E13"/>
  <c r="H13"/>
  <c r="A4" i="29"/>
  <c r="G23"/>
  <c r="G25"/>
  <c r="H23"/>
  <c r="H25"/>
  <c r="A4" i="57"/>
  <c r="O14"/>
  <c r="P14"/>
  <c r="O15"/>
  <c r="P15"/>
  <c r="O16"/>
  <c r="P16"/>
  <c r="O17"/>
  <c r="P17"/>
  <c r="O18"/>
  <c r="P18"/>
  <c r="O19"/>
  <c r="P19"/>
  <c r="O20"/>
  <c r="P20"/>
  <c r="C22"/>
  <c r="F22"/>
  <c r="I22"/>
  <c r="K22"/>
  <c r="M22"/>
  <c r="N22"/>
  <c r="M24"/>
  <c r="A52" i="45"/>
  <c r="R64"/>
  <c r="W16"/>
  <c r="X16"/>
  <c r="W19"/>
  <c r="X19"/>
  <c r="W63"/>
  <c r="W64"/>
  <c r="X63"/>
  <c r="X64"/>
  <c r="D64"/>
  <c r="E64"/>
  <c r="F64"/>
  <c r="G64"/>
  <c r="H64"/>
  <c r="H67"/>
  <c r="H72"/>
  <c r="I64"/>
  <c r="J64"/>
  <c r="K64"/>
  <c r="K67"/>
  <c r="K72"/>
  <c r="L64"/>
  <c r="O64"/>
  <c r="P64"/>
  <c r="Q64"/>
  <c r="Q67"/>
  <c r="Q72"/>
  <c r="S64"/>
  <c r="T64"/>
  <c r="T67"/>
  <c r="T72"/>
  <c r="E67"/>
  <c r="E72"/>
  <c r="W70"/>
  <c r="W71"/>
  <c r="H12" i="14"/>
  <c r="H16"/>
  <c r="O22" i="57"/>
  <c r="V31" i="45"/>
  <c r="V32"/>
  <c r="M64"/>
  <c r="X31"/>
  <c r="X32"/>
  <c r="X33"/>
  <c r="J35" i="14"/>
  <c r="I16"/>
  <c r="I35"/>
  <c r="K35"/>
  <c r="H22" i="6"/>
  <c r="I19" i="10"/>
  <c r="J15"/>
  <c r="J19"/>
  <c r="P22" i="57"/>
  <c r="P24"/>
  <c r="H13" i="59"/>
  <c r="V33" i="45"/>
  <c r="W31"/>
  <c r="W32"/>
  <c r="I15" i="2"/>
  <c r="C19"/>
  <c r="I19"/>
  <c r="W33" i="45"/>
  <c r="W67"/>
  <c r="W72"/>
  <c r="F16" i="14"/>
  <c r="V39" i="45"/>
  <c r="W39"/>
  <c r="L24" i="57"/>
  <c r="G16" i="14"/>
  <c r="N24" i="57"/>
  <c r="X40" i="45"/>
  <c r="V40"/>
  <c r="W40"/>
  <c r="L16" i="14"/>
  <c r="G35"/>
  <c r="G40"/>
  <c r="L35"/>
  <c r="V41" i="45"/>
  <c r="X41"/>
  <c r="W41"/>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<sst xmlns="http://schemas.openxmlformats.org/spreadsheetml/2006/main" count="1207" uniqueCount="299">
  <si>
    <t>(Dollars in Thousands)</t>
  </si>
  <si>
    <t>Salaries and Expenses</t>
  </si>
  <si>
    <t>A: Organizational Chart</t>
  </si>
  <si>
    <t>Other FTE:</t>
  </si>
  <si>
    <t>Total Comp. FTE</t>
  </si>
  <si>
    <t>Total FTE</t>
  </si>
  <si>
    <t>Reimbursable FTE</t>
  </si>
  <si>
    <t>Other FTE</t>
  </si>
  <si>
    <t>Total Compensable FTE</t>
  </si>
  <si>
    <t>Headquarters (Washington, D.C.)</t>
  </si>
  <si>
    <t>Summary of Requirements</t>
  </si>
  <si>
    <t>Reimbursable FTE:</t>
  </si>
  <si>
    <t xml:space="preserve">     Subtotal Increases</t>
  </si>
  <si>
    <t>Instructions</t>
  </si>
  <si>
    <t>Estimates by budget activity</t>
  </si>
  <si>
    <t>Pos.</t>
  </si>
  <si>
    <t xml:space="preserve"> </t>
  </si>
  <si>
    <t>Amount</t>
  </si>
  <si>
    <t>Increases</t>
  </si>
  <si>
    <t>Clerical and Office Services (300-399)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</si>
  <si>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</si>
  <si>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</si>
  <si>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</si>
  <si>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</si>
  <si>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</si>
  <si>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</si>
  <si>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</si>
  <si>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</si>
  <si>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</si>
  <si>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</si>
  <si>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</si>
  <si>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</si>
  <si>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</si>
  <si>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</si>
  <si>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</si>
  <si>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</si>
  <si>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</si>
  <si>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</si>
  <si>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GRAND TOTAL</t>
  </si>
  <si>
    <r>
      <t>Annualization of 2011 positions</t>
    </r>
    <r>
      <rPr>
        <sz val="9"/>
        <rFont val="Times New Roman"/>
        <family val="1"/>
      </rPr>
      <t xml:space="preserve">.  This pay annualization represents first quarter amounts (October through December) of the 2010 pay increase of 1.4 percent included in the 2011 President's Budget.  The amount requested </t>
    </r>
    <r>
      <rPr>
        <u/>
        <sz val="9"/>
        <rFont val="Times New Roman"/>
        <family val="1"/>
      </rPr>
      <t>$169,000,</t>
    </r>
    <r>
      <rPr>
        <sz val="9"/>
        <rFont val="Times New Roman"/>
        <family val="1"/>
      </rPr>
      <t xml:space="preserve"> represents the pay amounts for 1/4 of the fiscal year plus appropriate benefits ($ </t>
    </r>
    <r>
      <rPr>
        <u/>
        <sz val="9"/>
        <rFont val="Times New Roman"/>
        <family val="1"/>
      </rPr>
      <t>125,000</t>
    </r>
    <r>
      <rPr>
        <sz val="9"/>
        <rFont val="Times New Roman"/>
        <family val="1"/>
      </rPr>
      <t xml:space="preserve"> for pay and </t>
    </r>
    <r>
      <rPr>
        <u/>
        <sz val="9"/>
        <rFont val="Times New Roman"/>
        <family val="1"/>
      </rPr>
      <t>$44,000</t>
    </r>
    <r>
      <rPr>
        <sz val="9"/>
        <rFont val="Times New Roman"/>
        <family val="1"/>
      </rPr>
      <t xml:space="preserve"> for benefits).</t>
    </r>
  </si>
  <si>
    <r>
      <t>Retirement</t>
    </r>
    <r>
      <rPr>
        <sz val="9"/>
        <rFont val="Times New Roman"/>
        <family val="1"/>
      </rPr>
      <t xml:space="preserve">.  Agency retirement contributions increase as employees under CSRS retire and are replaced by FERS employees.  Based on OPM government-wide estimates, we project that the DOJ workforce will convert from CSRS to FERS at a rate of 1.3 percent per year.  The requested increase of  </t>
    </r>
    <r>
      <rPr>
        <u/>
        <sz val="9"/>
        <rFont val="Times New Roman"/>
        <family val="1"/>
      </rPr>
      <t>$4,000</t>
    </r>
    <r>
      <rPr>
        <sz val="9"/>
        <rFont val="Times New Roman"/>
        <family val="1"/>
      </rPr>
      <t xml:space="preserve"> is necessary to meet our increased retirement obligations as a result of this conversion.</t>
    </r>
  </si>
  <si>
    <r>
      <t>Health Insurance</t>
    </r>
    <r>
      <rPr>
        <sz val="9"/>
        <rFont val="Times New Roman"/>
        <family val="1"/>
      </rPr>
      <t xml:space="preserve">:  Effective January 2012, this component's contribution to Federal employees' health insurance premiums increased by </t>
    </r>
    <r>
      <rPr>
        <u/>
        <sz val="9"/>
        <rFont val="Times New Roman"/>
        <family val="1"/>
      </rPr>
      <t>2.7%</t>
    </r>
    <r>
      <rPr>
        <sz val="9"/>
        <rFont val="Times New Roman"/>
        <family val="1"/>
      </rPr>
      <t xml:space="preserve"> percent.  Applied against the 2011 estimate of </t>
    </r>
    <r>
      <rPr>
        <u/>
        <sz val="9"/>
        <rFont val="Times New Roman"/>
        <family val="1"/>
      </rPr>
      <t>210,000</t>
    </r>
    <r>
      <rPr>
        <sz val="9"/>
        <rFont val="Times New Roman"/>
        <family val="1"/>
      </rPr>
      <t xml:space="preserve"> the additional amount required is </t>
    </r>
    <r>
      <rPr>
        <u/>
        <sz val="9"/>
        <rFont val="Times New Roman"/>
        <family val="1"/>
      </rPr>
      <t>$22,000.</t>
    </r>
  </si>
  <si>
    <r>
      <t>Changes in Compensable Days</t>
    </r>
    <r>
      <rPr>
        <sz val="9"/>
        <rFont val="Times New Roman"/>
        <family val="1"/>
      </rPr>
      <t xml:space="preserve">.  The decreased cost for one compensable day in FY 2012 compared to FY 2011 is calculated by dividing the FY 2011 estimated personnel compensation </t>
    </r>
    <r>
      <rPr>
        <u/>
        <sz val="9"/>
        <rFont val="Times New Roman"/>
        <family val="1"/>
      </rPr>
      <t>-$16,000</t>
    </r>
    <r>
      <rPr>
        <sz val="9"/>
        <rFont val="Times New Roman"/>
        <family val="1"/>
      </rPr>
      <t xml:space="preserve"> and applicable benefits</t>
    </r>
    <r>
      <rPr>
        <u/>
        <sz val="9"/>
        <rFont val="Times New Roman"/>
        <family val="1"/>
      </rPr>
      <t xml:space="preserve"> -$6,000</t>
    </r>
    <r>
      <rPr>
        <sz val="9"/>
        <rFont val="Times New Roman"/>
        <family val="1"/>
      </rPr>
      <t xml:space="preserve"> by 261 compensable days.</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</si>
  <si>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t>
    </r>
    <r>
      <rPr>
        <u/>
        <sz val="9"/>
        <color indexed="8"/>
        <rFont val="Times New Roman"/>
        <family val="1"/>
      </rPr>
      <t>$52,000</t>
    </r>
    <r>
      <rPr>
        <sz val="9"/>
        <color indexed="8"/>
        <rFont val="Times New Roman"/>
        <family val="1"/>
      </rPr>
      <t xml:space="preserve">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</si>
  <si>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</si>
  <si>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</si>
  <si>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</si>
  <si>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</si>
  <si>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</si>
  <si>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</si>
  <si>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</si>
  <si>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</si>
  <si>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</si>
  <si>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</si>
  <si>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</si>
  <si>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</si>
  <si>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</si>
  <si>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F: Crosswalk of 2011 Availability</t>
  </si>
  <si>
    <t>Transfer to Office of Information Policy (OIP)</t>
  </si>
  <si>
    <t>Transfer to Professional Responsibility Advisory Office (PRAO)</t>
  </si>
  <si>
    <t xml:space="preserve">     Subtotal Transfers</t>
  </si>
  <si>
    <t xml:space="preserve">Decreases </t>
  </si>
  <si>
    <t>Administrative Efficiencies</t>
  </si>
  <si>
    <t>Subtotal Decreases</t>
  </si>
  <si>
    <t>Office of Legal Counsel</t>
  </si>
  <si>
    <t>SL, $119,554 - $179,700</t>
  </si>
  <si>
    <t>EX, $145,700 - $199,700</t>
  </si>
  <si>
    <t>25.6 Medical Care</t>
  </si>
  <si>
    <t>2011 Continuing Resolution (with Rescissions, direct only)</t>
  </si>
  <si>
    <t>Total 2011 CR (with Rescissions and Supplementals)</t>
  </si>
  <si>
    <t>2010 - 2012 Total Change</t>
  </si>
  <si>
    <t xml:space="preserve">Increase/Decrease </t>
  </si>
  <si>
    <t>25.3 Purchases of goods &amp; services from Government accounts (Antennas, DHS Sec. Etc..)</t>
  </si>
  <si>
    <t>end of line</t>
  </si>
  <si>
    <t xml:space="preserve">          Total DIRECT requirements</t>
  </si>
  <si>
    <t>23.1  GSA rent (Reimbursable)</t>
  </si>
  <si>
    <t>25.3 DHS Security (Reimbursable)</t>
  </si>
  <si>
    <t>Agt./Atty.</t>
  </si>
  <si>
    <t>Adjustments to Base</t>
  </si>
  <si>
    <t>ATBs</t>
  </si>
  <si>
    <t>11.1  Direct FTE &amp; personnel compensation</t>
  </si>
  <si>
    <t xml:space="preserve">       Total </t>
  </si>
  <si>
    <t>Average SES Salary</t>
  </si>
  <si>
    <t>2010 Appropriation Enacted w/Rescissions and Supplementals</t>
  </si>
  <si>
    <t>2010 Enacted w/Rescissions and Supplementals</t>
  </si>
  <si>
    <t>Perm. Pos.</t>
  </si>
  <si>
    <t>Reprogrammings / Transfers</t>
  </si>
  <si>
    <t>end of sheet</t>
  </si>
  <si>
    <t>Program Decreases</t>
  </si>
  <si>
    <t>Total Pr. Changes</t>
  </si>
  <si>
    <t>Total Authorized</t>
  </si>
  <si>
    <t>Total Reimbursable</t>
  </si>
  <si>
    <t>I: Detail of Permanent Positions by Category</t>
  </si>
  <si>
    <t>E.  Justification for Base Adjustments</t>
  </si>
  <si>
    <t>B: Summary of Requirements</t>
  </si>
  <si>
    <t>2010 Availability</t>
  </si>
  <si>
    <t>23.2 Moving/Lease Expirations/Contract Parking</t>
  </si>
  <si>
    <t>Transfers:</t>
  </si>
  <si>
    <t>Total Adjustments to Base and Technical Adjustments</t>
  </si>
  <si>
    <t xml:space="preserve">Total Adjustments to Base </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</si>
  <si>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</si>
  <si>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</si>
  <si>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</si>
  <si>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</si>
  <si>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</si>
  <si>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</si>
  <si>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</si>
  <si>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</si>
  <si>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</si>
  <si>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</si>
  <si>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</si>
  <si>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</si>
  <si>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</si>
  <si>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</si>
  <si>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</si>
  <si>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</si>
  <si>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</si>
  <si>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</si>
  <si>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</si>
  <si>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</si>
  <si>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</si>
  <si>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</si>
  <si>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</si>
  <si>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</si>
  <si>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</si>
  <si>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</si>
  <si>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</si>
  <si>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</si>
  <si>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</si>
  <si>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</si>
  <si>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</si>
  <si>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</si>
  <si>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</si>
  <si>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</si>
  <si>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</si>
  <si>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Average GS Salary</t>
  </si>
  <si>
    <t>Average GS Grade</t>
  </si>
  <si>
    <t>Object Classes</t>
  </si>
  <si>
    <t>Other Object Classes:</t>
  </si>
  <si>
    <t>Summary of Requirements by Object Class</t>
  </si>
  <si>
    <t>Overtime</t>
  </si>
  <si>
    <t>Technical Adjustments</t>
  </si>
  <si>
    <t>Program Changes</t>
  </si>
  <si>
    <t>Total Program Changes</t>
  </si>
  <si>
    <t>Attorneys (905)</t>
  </si>
  <si>
    <t>Paralegals / Other Law (900-998)</t>
  </si>
  <si>
    <t>2010 Enacted (with Rescissions, direct only)</t>
  </si>
  <si>
    <t>Total 2010 Enacted (with Rescissions and Supplementals)</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</si>
  <si>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</si>
  <si>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</si>
  <si>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</si>
  <si>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</si>
  <si>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</si>
  <si>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</si>
  <si>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</si>
  <si>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</si>
  <si>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</si>
  <si>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</si>
  <si>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</si>
  <si>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</si>
  <si>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</si>
  <si>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</si>
  <si>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</si>
  <si>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</si>
  <si>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</si>
  <si>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</si>
  <si>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</si>
  <si>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</si>
  <si>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</si>
  <si>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</si>
  <si>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</si>
  <si>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</si>
  <si>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</si>
  <si>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</si>
  <si>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</si>
  <si>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</si>
  <si>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</si>
  <si>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</si>
  <si>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</si>
  <si>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</si>
  <si>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</si>
  <si>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</si>
  <si>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</si>
  <si>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</si>
  <si>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</si>
  <si>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</si>
  <si>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</si>
  <si>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</si>
  <si>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</si>
  <si>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</si>
  <si>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</si>
  <si>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</si>
  <si>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</si>
  <si>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</si>
  <si>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</si>
  <si>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</si>
  <si>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</si>
  <si>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</si>
  <si>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</si>
  <si>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</si>
  <si>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</si>
  <si>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</si>
  <si>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</si>
  <si>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</si>
  <si>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</si>
  <si>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</si>
  <si>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</si>
  <si>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</si>
  <si>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</si>
  <si>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</si>
  <si>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</si>
  <si>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</si>
  <si>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</si>
  <si>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</si>
  <si>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</si>
  <si>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</si>
  <si>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</si>
  <si>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</si>
  <si>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</si>
  <si>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</si>
  <si>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</si>
  <si>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</si>
  <si>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</si>
  <si>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</si>
  <si>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</si>
  <si>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</si>
  <si>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</si>
  <si>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</si>
  <si>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</si>
  <si>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</si>
  <si>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</si>
  <si>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</si>
  <si>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</si>
  <si>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</si>
  <si>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</si>
  <si>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</si>
  <si>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</si>
  <si>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</si>
  <si>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</si>
  <si>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</si>
  <si>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</si>
  <si>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</si>
  <si>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</si>
  <si>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</si>
  <si>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</si>
  <si>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</si>
  <si>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</si>
  <si>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</si>
  <si>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GS-9, $51,630 - 67,114</t>
  </si>
  <si>
    <t>GS-10, $56,857 - 73,917</t>
  </si>
  <si>
    <t>GS-11, $62,467 - 81,204</t>
  </si>
  <si>
    <t>GS-12, $74,872 - 97,333</t>
  </si>
  <si>
    <t>GS-13, $89,033 - 115,742</t>
  </si>
  <si>
    <t>GS-14, $105,211 - 136,771</t>
  </si>
  <si>
    <t>GS-15, $123,758 - 155,500</t>
  </si>
  <si>
    <t>SES, $119,554 - 179,700</t>
  </si>
  <si>
    <t>Crosswalk of 2010 Availability</t>
  </si>
  <si>
    <t>2012 template</t>
  </si>
  <si>
    <t>FY 2011 CJ Submission</t>
  </si>
  <si>
    <t>23.1  GSA rent</t>
  </si>
  <si>
    <t>25.4  Operation and maintenance of facilities</t>
  </si>
  <si>
    <t>L: Summary of Requirements by Object Class</t>
  </si>
  <si>
    <t>K: Summary of Requirements by Grade</t>
  </si>
  <si>
    <t>Program Increases</t>
  </si>
  <si>
    <t>F: Crosswalk of 2010 Availability</t>
  </si>
  <si>
    <t>25.5 Research and development contracts</t>
  </si>
  <si>
    <t>25.7 Operation and maintenance of equipment</t>
  </si>
  <si>
    <t>2010 Supplementals</t>
  </si>
  <si>
    <t>Justification for Base Adjustments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</si>
  <si>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</si>
  <si>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</si>
  <si>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</si>
  <si>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</si>
  <si>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</si>
  <si>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</si>
  <si>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</si>
  <si>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POS</t>
  </si>
  <si>
    <t>Total Increase:</t>
  </si>
  <si>
    <t>Total ATB:</t>
  </si>
  <si>
    <t>Pay and Benefits</t>
  </si>
  <si>
    <t>Extend Tech Refresh</t>
  </si>
  <si>
    <t xml:space="preserve">2011 Continuing Resolution (CR) </t>
  </si>
  <si>
    <t>2011 Continuing Resolution (CR)</t>
  </si>
  <si>
    <t>2010 Enacted Without Rescissions</t>
  </si>
  <si>
    <t>2011 Continuing Resolution (CR) Without Rescissions</t>
  </si>
  <si>
    <t>32.0  Site Prep &amp; Improv, ADP Install</t>
  </si>
  <si>
    <t>C: Program Increases/Offsets By Decision Unit</t>
  </si>
  <si>
    <t>FY 2012 Program Increases/Offsets By Decision Unit</t>
  </si>
  <si>
    <t>Location of Description by Decision Unit</t>
  </si>
  <si>
    <t>Program Offsets</t>
  </si>
  <si>
    <t>Total Offsets</t>
  </si>
  <si>
    <t>Admiistrative Efficiencies</t>
  </si>
  <si>
    <t>2010 Actuals</t>
  </si>
  <si>
    <t>Increases:</t>
  </si>
  <si>
    <t>Domestic Rent and Facilities</t>
  </si>
  <si>
    <t>Goal 2: Prevent Crime, Enforce Federal Laws and Represent the Rights and Interests of the American People</t>
  </si>
  <si>
    <r>
      <t>Transfer to OIP:</t>
    </r>
    <r>
      <rPr>
        <sz val="9"/>
        <rFont val="Times New Roman"/>
        <family val="1"/>
      </rPr>
      <t xml:space="preserve">  The component transfers for the Office of Information Policy (OIP)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amounts for OIP are based on the FY 2010 actual costs plus standard inflation per year (the average increase over the past three years) to bridge to FY 2012 amounts.  The amount per component is based on the average percentage of total costs paid by that component since 2007.  OIP transfer amount for OLC is </t>
    </r>
    <r>
      <rPr>
        <u/>
        <sz val="9"/>
        <rFont val="Times New Roman"/>
        <family val="1"/>
      </rPr>
      <t>$33,000</t>
    </r>
    <r>
      <rPr>
        <sz val="9"/>
        <rFont val="Times New Roman"/>
        <family val="1"/>
      </rPr>
      <t/>
    </r>
  </si>
  <si>
    <r>
      <t>Transfer to PRAO:</t>
    </r>
    <r>
      <rPr>
        <sz val="9"/>
        <rFont val="Times New Roman"/>
        <family val="1"/>
      </rPr>
      <t xml:space="preserve">  The component transfers for the Professional Responsibility Advisory Office (PRAO)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amounts for PRAO are based on the FY 2010 actual costs plus standard inflation per year (the average increase over the past three years) to bridge to FY 2012 amounts.  The amount per component is based on the average percentage of total costs paid by that component since 2007.  OIP transfer amount for PRAO transfer amount is </t>
    </r>
    <r>
      <rPr>
        <u/>
        <sz val="9"/>
        <rFont val="Times New Roman"/>
        <family val="1"/>
      </rPr>
      <t>$9,000</t>
    </r>
    <r>
      <rPr>
        <sz val="9"/>
        <rFont val="Times New Roman"/>
        <family val="1"/>
      </rPr>
      <t>.</t>
    </r>
  </si>
  <si>
    <t>Unobligated balance, expiring</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</si>
</sst>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75">
    <font>
      <sz val="12"/>
      <name val="Arial"/>
    </font>
    <font>
      <sz val="12"/>
      <name val="TimesNewRomanPS"/>
    </font>
    <font>
      <sz val="12"/>
      <name val="Times New Roman"/>
      <family val="1"/>
    </font>
    <font>
      <sz val="12"/>
      <name val="Times New Roman"/>
      <family val="1"/>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sz val="14"/>
      <name val="Arial"/>
      <family val="2"/>
    </font>
    <font>
      <u/>
      <sz val="9"/>
      <color indexed="8"/>
      <name val="Times New Roman"/>
      <family val="1"/>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8"/>
      <color indexed="9"/>
      <name val="Arial"/>
      <family val="2"/>
    </font>
    <font>
      <sz val="8"/>
      <color indexed="9"/>
      <name val="Arial"/>
      <family val="2"/>
    </font>
    <font>
      <sz val="8"/>
      <name val="Times New Roman"/>
      <family val="1"/>
    </font>
    <font>
      <sz val="8"/>
      <color indexed="9"/>
      <name val="Times New Roman"/>
      <family val="1"/>
    </font>
    <font>
      <sz val="8"/>
      <color indexed="9"/>
      <name val="Times New Roman"/>
      <family val="1"/>
    </font>
    <font>
      <sz val="8"/>
      <name val="Times New Roman"/>
      <family val="1"/>
    </font>
    <font>
      <sz val="12"/>
      <name val="Arial"/>
      <family val="2"/>
    </font>
    <font>
      <sz val="16"/>
      <name val="Arial"/>
      <family val="2"/>
    </font>
    <font>
      <b/>
      <sz val="12"/>
      <color indexed="9"/>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0"/>
      <name val="Arial"/>
      <family val="2"/>
    </font>
    <font>
      <sz val="8"/>
      <name val="Arial"/>
      <family val="2"/>
    </font>
    <font>
      <sz val="12"/>
      <name val="Arial"/>
      <family val="2"/>
    </font>
    <font>
      <sz val="18"/>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14">
    <border>
      <left/>
      <right/>
      <top/>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23"/>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23"/>
      </top>
      <bottom style="thin">
        <color indexed="23"/>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style="thin">
        <color indexed="64"/>
      </left>
      <right/>
      <top style="thin">
        <color indexed="23"/>
      </top>
      <bottom style="hair">
        <color indexed="64"/>
      </bottom>
      <diagonal/>
    </border>
    <border>
      <left/>
      <right/>
      <top style="thin">
        <color indexed="23"/>
      </top>
      <bottom style="hair">
        <color indexed="64"/>
      </bottom>
      <diagonal/>
    </border>
    <border>
      <left style="thin">
        <color indexed="64"/>
      </left>
      <right/>
      <top/>
      <bottom style="thin">
        <color indexed="23"/>
      </bottom>
      <diagonal/>
    </border>
    <border>
      <left/>
      <right/>
      <top/>
      <bottom style="thin">
        <color indexed="23"/>
      </bottom>
      <diagonal/>
    </border>
    <border>
      <left/>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64"/>
      </left>
      <right/>
      <top style="thin">
        <color indexed="8"/>
      </top>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thin">
        <color indexed="64"/>
      </right>
      <top style="medium">
        <color indexed="64"/>
      </top>
      <bottom/>
      <diagonal/>
    </border>
  </borders>
  <cellStyleXfs count="12">
    <xf numFmtId="0" fontId="0" fillId="0" borderId="0"/>
    <xf numFmtId="43" fontId="17" fillId="0" borderId="0" applyFont="0" applyFill="0" applyBorder="0" applyAlignment="0" applyProtection="0"/>
    <xf numFmtId="43" fontId="14" fillId="0" borderId="0" applyFont="0" applyFill="0" applyBorder="0" applyAlignment="0" applyProtection="0"/>
    <xf numFmtId="44" fontId="17" fillId="0" borderId="0" applyFont="0" applyFill="0" applyBorder="0" applyAlignment="0" applyProtection="0"/>
    <xf numFmtId="44" fontId="14" fillId="0" borderId="0" applyFont="0" applyFill="0" applyBorder="0" applyAlignment="0" applyProtection="0"/>
    <xf numFmtId="0" fontId="13" fillId="0" borderId="0"/>
    <xf numFmtId="0" fontId="71" fillId="0" borderId="0"/>
    <xf numFmtId="0" fontId="17" fillId="0" borderId="0"/>
    <xf numFmtId="0" fontId="17" fillId="0" borderId="0"/>
    <xf numFmtId="0" fontId="14" fillId="0" borderId="0"/>
    <xf numFmtId="0" fontId="17" fillId="0" borderId="0"/>
    <xf numFmtId="9" fontId="17" fillId="0" borderId="0" applyFont="0" applyFill="0" applyBorder="0" applyAlignment="0" applyProtection="0"/>
  </cellStyleXfs>
  <cellXfs count="680">
    <xf numFmtId="0" fontId="0" fillId="0" borderId="0" xfId="0"/>
    <xf numFmtId="165" fontId="1" fillId="0" borderId="0" xfId="0" applyNumberFormat="1" applyFont="1" applyAlignment="1"/>
    <xf numFmtId="165" fontId="4" fillId="0" borderId="0" xfId="0" applyNumberFormat="1" applyFont="1"/>
    <xf numFmtId="3" fontId="4" fillId="0" borderId="0" xfId="0" applyNumberFormat="1" applyFont="1" applyAlignment="1"/>
    <xf numFmtId="3" fontId="4" fillId="0" borderId="0" xfId="0" applyNumberFormat="1" applyFont="1" applyAlignment="1">
      <alignment horizontal="fill"/>
    </xf>
    <xf numFmtId="165" fontId="7" fillId="0" borderId="0" xfId="0" applyNumberFormat="1" applyFont="1" applyAlignment="1"/>
    <xf numFmtId="165" fontId="4" fillId="0" borderId="0" xfId="0" applyNumberFormat="1" applyFont="1" applyAlignment="1"/>
    <xf numFmtId="165" fontId="3" fillId="0" borderId="0" xfId="0" applyNumberFormat="1" applyFont="1" applyAlignment="1"/>
    <xf numFmtId="165" fontId="3" fillId="0" borderId="0" xfId="0" applyNumberFormat="1" applyFont="1" applyBorder="1" applyAlignment="1"/>
    <xf numFmtId="165" fontId="0" fillId="0" borderId="0" xfId="0" applyNumberFormat="1"/>
    <xf numFmtId="165" fontId="0" fillId="0" borderId="0" xfId="0" applyNumberFormat="1" applyBorder="1"/>
    <xf numFmtId="165" fontId="5" fillId="2" borderId="0" xfId="0" applyNumberFormat="1" applyFont="1" applyFill="1" applyAlignment="1"/>
    <xf numFmtId="165" fontId="5" fillId="2" borderId="0" xfId="0" applyNumberFormat="1" applyFont="1" applyFill="1" applyBorder="1" applyAlignment="1"/>
    <xf numFmtId="165" fontId="11" fillId="2" borderId="0" xfId="0" applyNumberFormat="1" applyFont="1" applyFill="1" applyAlignment="1"/>
    <xf numFmtId="165" fontId="4" fillId="0" borderId="0" xfId="0" applyNumberFormat="1" applyFont="1" applyAlignment="1">
      <alignment horizontal="right"/>
    </xf>
    <xf numFmtId="3" fontId="16" fillId="0" borderId="0" xfId="0" applyNumberFormat="1" applyFont="1" applyAlignment="1"/>
    <xf numFmtId="165" fontId="2" fillId="0" borderId="0" xfId="0" applyNumberFormat="1" applyFont="1" applyAlignment="1"/>
    <xf numFmtId="165" fontId="4" fillId="0" borderId="0" xfId="0" applyNumberFormat="1" applyFont="1" applyBorder="1"/>
    <xf numFmtId="0" fontId="0" fillId="0" borderId="0" xfId="0" applyBorder="1" applyAlignment="1">
      <alignment vertical="top" wrapText="1"/>
    </xf>
    <xf numFmtId="0" fontId="28" fillId="0" borderId="0" xfId="0" applyFont="1"/>
    <xf numFmtId="165" fontId="1" fillId="0" borderId="0" xfId="0" applyNumberFormat="1" applyFont="1" applyFill="1" applyAlignment="1"/>
    <xf numFmtId="3" fontId="4" fillId="0" borderId="2" xfId="0" applyNumberFormat="1" applyFont="1" applyBorder="1" applyAlignment="1"/>
    <xf numFmtId="165" fontId="4" fillId="0" borderId="0" xfId="0" applyNumberFormat="1" applyFont="1" applyFill="1" applyAlignment="1"/>
    <xf numFmtId="165" fontId="4" fillId="3" borderId="0" xfId="0" applyNumberFormat="1" applyFont="1" applyFill="1"/>
    <xf numFmtId="165" fontId="5" fillId="3" borderId="0" xfId="0" applyNumberFormat="1" applyFont="1" applyFill="1" applyAlignment="1">
      <alignment horizontal="right"/>
    </xf>
    <xf numFmtId="165" fontId="5" fillId="3" borderId="0" xfId="0" applyNumberFormat="1" applyFont="1" applyFill="1" applyAlignment="1"/>
    <xf numFmtId="5" fontId="24" fillId="2" borderId="3" xfId="0" applyNumberFormat="1" applyFont="1" applyFill="1" applyBorder="1" applyAlignment="1"/>
    <xf numFmtId="5" fontId="24" fillId="2" borderId="2" xfId="0" applyNumberFormat="1" applyFont="1" applyFill="1" applyBorder="1" applyAlignment="1"/>
    <xf numFmtId="0" fontId="0" fillId="0" borderId="0" xfId="0" applyBorder="1" applyAlignment="1">
      <alignment horizontal="center"/>
    </xf>
    <xf numFmtId="0" fontId="28" fillId="0" borderId="0" xfId="0" applyFont="1" applyBorder="1" applyAlignment="1">
      <alignment horizontal="center"/>
    </xf>
    <xf numFmtId="0" fontId="0" fillId="0" borderId="0" xfId="0" applyAlignment="1">
      <alignment horizontal="center"/>
    </xf>
    <xf numFmtId="3" fontId="15" fillId="0" borderId="0" xfId="0" applyNumberFormat="1" applyFont="1" applyAlignment="1">
      <alignment horizontal="centerContinuous"/>
    </xf>
    <xf numFmtId="165" fontId="15" fillId="0" borderId="0" xfId="0" applyNumberFormat="1" applyFont="1" applyAlignment="1">
      <alignment horizontal="centerContinuous"/>
    </xf>
    <xf numFmtId="165" fontId="13" fillId="3" borderId="0" xfId="0" applyNumberFormat="1" applyFont="1" applyFill="1" applyAlignment="1">
      <alignment horizontal="centerContinuous"/>
    </xf>
    <xf numFmtId="165" fontId="5" fillId="0" borderId="0" xfId="0" applyNumberFormat="1" applyFont="1" applyFill="1" applyBorder="1" applyAlignment="1"/>
    <xf numFmtId="165" fontId="18" fillId="3" borderId="0" xfId="0" applyNumberFormat="1" applyFont="1" applyFill="1" applyAlignment="1">
      <alignment horizontal="centerContinuous"/>
    </xf>
    <xf numFmtId="165" fontId="4" fillId="0" borderId="0" xfId="0" applyNumberFormat="1" applyFont="1" applyBorder="1" applyAlignment="1"/>
    <xf numFmtId="0" fontId="23" fillId="3" borderId="0" xfId="0" applyFont="1" applyFill="1" applyBorder="1" applyAlignment="1">
      <alignment vertical="top" wrapText="1"/>
    </xf>
    <xf numFmtId="164" fontId="22" fillId="2" borderId="2" xfId="0" applyNumberFormat="1" applyFont="1" applyFill="1" applyBorder="1" applyAlignment="1"/>
    <xf numFmtId="165" fontId="40" fillId="0" borderId="0" xfId="0" applyNumberFormat="1" applyFont="1" applyAlignment="1"/>
    <xf numFmtId="165" fontId="41" fillId="2" borderId="0" xfId="0" applyNumberFormat="1" applyFont="1" applyFill="1" applyAlignment="1"/>
    <xf numFmtId="170" fontId="24" fillId="2" borderId="4" xfId="0" applyNumberFormat="1" applyFont="1" applyFill="1" applyBorder="1" applyAlignment="1"/>
    <xf numFmtId="0" fontId="44" fillId="0" borderId="0" xfId="0" applyFont="1"/>
    <xf numFmtId="165" fontId="43" fillId="0" borderId="0" xfId="0" applyNumberFormat="1" applyFont="1"/>
    <xf numFmtId="165" fontId="27" fillId="0" borderId="0" xfId="0" applyNumberFormat="1" applyFont="1"/>
    <xf numFmtId="165" fontId="27" fillId="0" borderId="0" xfId="0" applyNumberFormat="1" applyFont="1" applyAlignment="1"/>
    <xf numFmtId="165" fontId="44" fillId="0" borderId="0" xfId="0" applyNumberFormat="1" applyFont="1"/>
    <xf numFmtId="165" fontId="44" fillId="0" borderId="0" xfId="0" applyNumberFormat="1" applyFont="1" applyBorder="1"/>
    <xf numFmtId="165" fontId="47" fillId="0" borderId="0" xfId="0" applyNumberFormat="1" applyFont="1" applyAlignment="1"/>
    <xf numFmtId="165" fontId="48" fillId="0" borderId="0" xfId="0" applyNumberFormat="1" applyFont="1" applyAlignment="1"/>
    <xf numFmtId="3" fontId="46" fillId="0" borderId="0" xfId="0" applyNumberFormat="1" applyFont="1" applyAlignment="1"/>
    <xf numFmtId="3" fontId="45" fillId="0" borderId="0" xfId="0" applyNumberFormat="1" applyFont="1" applyAlignment="1"/>
    <xf numFmtId="37" fontId="4" fillId="0" borderId="5" xfId="0" applyNumberFormat="1" applyFont="1" applyBorder="1" applyAlignment="1"/>
    <xf numFmtId="37" fontId="4" fillId="0" borderId="3" xfId="0" applyNumberFormat="1" applyFont="1" applyBorder="1" applyAlignment="1"/>
    <xf numFmtId="37" fontId="4" fillId="0" borderId="6" xfId="0" applyNumberFormat="1" applyFont="1" applyBorder="1" applyAlignment="1"/>
    <xf numFmtId="37" fontId="4" fillId="0" borderId="7" xfId="0" applyNumberFormat="1" applyFont="1" applyBorder="1" applyAlignment="1"/>
    <xf numFmtId="37" fontId="15" fillId="0" borderId="8" xfId="0" applyNumberFormat="1" applyFont="1" applyBorder="1" applyAlignment="1"/>
    <xf numFmtId="37" fontId="4" fillId="0" borderId="9" xfId="0" applyNumberFormat="1" applyFont="1" applyBorder="1" applyAlignment="1"/>
    <xf numFmtId="37" fontId="4" fillId="0" borderId="10" xfId="0" applyNumberFormat="1" applyFont="1" applyBorder="1" applyAlignment="1"/>
    <xf numFmtId="37" fontId="15" fillId="0" borderId="9" xfId="0" applyNumberFormat="1" applyFont="1" applyBorder="1" applyAlignment="1"/>
    <xf numFmtId="37" fontId="5" fillId="2" borderId="1" xfId="0" applyNumberFormat="1" applyFont="1" applyFill="1" applyBorder="1" applyAlignment="1"/>
    <xf numFmtId="37" fontId="5" fillId="2" borderId="11" xfId="0" applyNumberFormat="1" applyFont="1" applyFill="1" applyBorder="1" applyAlignment="1"/>
    <xf numFmtId="37" fontId="5" fillId="2" borderId="3" xfId="0" applyNumberFormat="1" applyFont="1" applyFill="1" applyBorder="1" applyAlignment="1"/>
    <xf numFmtId="37" fontId="26" fillId="0" borderId="12" xfId="0" applyNumberFormat="1" applyFont="1" applyBorder="1"/>
    <xf numFmtId="37" fontId="21" fillId="2" borderId="4" xfId="0" applyNumberFormat="1" applyFont="1" applyFill="1" applyBorder="1" applyAlignment="1"/>
    <xf numFmtId="37" fontId="21" fillId="2" borderId="2" xfId="0" applyNumberFormat="1" applyFont="1" applyFill="1" applyBorder="1" applyAlignment="1"/>
    <xf numFmtId="37" fontId="22" fillId="2" borderId="13" xfId="0" applyNumberFormat="1" applyFont="1" applyFill="1" applyBorder="1" applyAlignment="1"/>
    <xf numFmtId="4" fontId="21" fillId="2" borderId="4" xfId="0" applyNumberFormat="1" applyFont="1" applyFill="1" applyBorder="1" applyAlignment="1"/>
    <xf numFmtId="4" fontId="21" fillId="2" borderId="4" xfId="0" applyNumberFormat="1" applyFont="1" applyFill="1" applyBorder="1" applyAlignment="1">
      <alignment horizontal="right"/>
    </xf>
    <xf numFmtId="4" fontId="21" fillId="2" borderId="14" xfId="0" applyNumberFormat="1" applyFont="1" applyFill="1" applyBorder="1" applyAlignment="1">
      <alignment horizontal="right"/>
    </xf>
    <xf numFmtId="4" fontId="21" fillId="2" borderId="14" xfId="0" applyNumberFormat="1" applyFont="1" applyFill="1" applyBorder="1" applyAlignment="1"/>
    <xf numFmtId="4" fontId="4" fillId="0" borderId="4" xfId="0" applyNumberFormat="1" applyFont="1" applyBorder="1" applyAlignment="1"/>
    <xf numFmtId="37" fontId="5" fillId="2" borderId="4" xfId="0" applyNumberFormat="1" applyFont="1" applyFill="1" applyBorder="1" applyAlignment="1"/>
    <xf numFmtId="37" fontId="5" fillId="2" borderId="2" xfId="0" applyNumberFormat="1" applyFont="1" applyFill="1" applyBorder="1" applyAlignment="1"/>
    <xf numFmtId="37" fontId="5" fillId="2" borderId="4" xfId="0" applyNumberFormat="1" applyFont="1" applyFill="1" applyBorder="1" applyAlignment="1">
      <alignment horizontal="right"/>
    </xf>
    <xf numFmtId="37" fontId="5" fillId="0" borderId="4" xfId="0" applyNumberFormat="1" applyFont="1" applyFill="1" applyBorder="1" applyAlignment="1"/>
    <xf numFmtId="37" fontId="5" fillId="0" borderId="2" xfId="0" applyNumberFormat="1" applyFont="1" applyFill="1" applyBorder="1" applyAlignment="1"/>
    <xf numFmtId="37" fontId="5" fillId="0" borderId="3" xfId="0" applyNumberFormat="1" applyFont="1" applyFill="1" applyBorder="1" applyAlignment="1"/>
    <xf numFmtId="37" fontId="6" fillId="2" borderId="4" xfId="0" applyNumberFormat="1" applyFont="1" applyFill="1" applyBorder="1" applyAlignment="1"/>
    <xf numFmtId="37" fontId="6" fillId="2" borderId="2" xfId="0" applyNumberFormat="1" applyFont="1" applyFill="1" applyBorder="1" applyAlignment="1"/>
    <xf numFmtId="37" fontId="6" fillId="2" borderId="3" xfId="0" applyNumberFormat="1" applyFont="1" applyFill="1" applyBorder="1" applyAlignment="1"/>
    <xf numFmtId="37" fontId="5" fillId="2" borderId="15" xfId="0" applyNumberFormat="1" applyFont="1" applyFill="1" applyBorder="1" applyAlignment="1"/>
    <xf numFmtId="37" fontId="5" fillId="2" borderId="0" xfId="0" applyNumberFormat="1" applyFont="1" applyFill="1" applyBorder="1" applyAlignment="1"/>
    <xf numFmtId="37" fontId="5" fillId="2" borderId="16" xfId="0" applyNumberFormat="1" applyFont="1" applyFill="1" applyBorder="1" applyAlignment="1"/>
    <xf numFmtId="37" fontId="5" fillId="2" borderId="13" xfId="0" applyNumberFormat="1" applyFont="1" applyFill="1" applyBorder="1" applyAlignment="1"/>
    <xf numFmtId="37" fontId="5" fillId="2" borderId="17" xfId="0" applyNumberFormat="1" applyFont="1" applyFill="1" applyBorder="1" applyAlignment="1"/>
    <xf numFmtId="0" fontId="16" fillId="0" borderId="0" xfId="0" applyFont="1"/>
    <xf numFmtId="0" fontId="34" fillId="0" borderId="0" xfId="0" applyFont="1" applyBorder="1" applyAlignment="1">
      <alignment vertical="top" wrapText="1"/>
    </xf>
    <xf numFmtId="0" fontId="0" fillId="0" borderId="0" xfId="0" applyAlignment="1">
      <alignment vertical="top"/>
    </xf>
    <xf numFmtId="0" fontId="28" fillId="0" borderId="0" xfId="0" applyFont="1" applyAlignment="1">
      <alignment vertical="top"/>
    </xf>
    <xf numFmtId="0" fontId="28" fillId="0" borderId="0" xfId="0" applyFont="1" applyBorder="1" applyAlignment="1">
      <alignment vertical="top" wrapText="1"/>
    </xf>
    <xf numFmtId="37" fontId="5" fillId="2" borderId="18" xfId="0" applyNumberFormat="1" applyFont="1" applyFill="1" applyBorder="1" applyAlignment="1"/>
    <xf numFmtId="37" fontId="5" fillId="0" borderId="18" xfId="0" applyNumberFormat="1" applyFont="1" applyFill="1" applyBorder="1" applyAlignment="1"/>
    <xf numFmtId="37" fontId="15" fillId="0" borderId="19" xfId="0" applyNumberFormat="1" applyFont="1" applyBorder="1" applyAlignment="1">
      <alignment horizontal="right"/>
    </xf>
    <xf numFmtId="37" fontId="22" fillId="2" borderId="17" xfId="0" applyNumberFormat="1" applyFont="1" applyFill="1" applyBorder="1" applyAlignment="1"/>
    <xf numFmtId="165" fontId="35" fillId="0" borderId="0" xfId="0" applyNumberFormat="1" applyFont="1" applyAlignment="1"/>
    <xf numFmtId="0" fontId="51" fillId="2" borderId="0" xfId="0" applyFont="1" applyFill="1" applyProtection="1">
      <protection hidden="1"/>
    </xf>
    <xf numFmtId="164" fontId="15" fillId="0" borderId="20" xfId="0" applyNumberFormat="1" applyFont="1" applyBorder="1" applyAlignment="1"/>
    <xf numFmtId="3" fontId="22" fillId="2" borderId="21" xfId="0" applyNumberFormat="1" applyFont="1" applyFill="1" applyBorder="1" applyAlignment="1"/>
    <xf numFmtId="37" fontId="25" fillId="2" borderId="22" xfId="0" applyNumberFormat="1" applyFont="1" applyFill="1" applyBorder="1" applyAlignment="1"/>
    <xf numFmtId="1" fontId="15" fillId="0" borderId="7" xfId="0" applyNumberFormat="1" applyFont="1" applyBorder="1" applyAlignment="1">
      <alignment horizontal="right"/>
    </xf>
    <xf numFmtId="37" fontId="4" fillId="0" borderId="5" xfId="0" applyNumberFormat="1" applyFont="1" applyBorder="1" applyAlignment="1">
      <alignment horizontal="right"/>
    </xf>
    <xf numFmtId="37" fontId="4" fillId="0" borderId="6" xfId="0" applyNumberFormat="1" applyFont="1" applyBorder="1" applyAlignment="1">
      <alignment horizontal="right"/>
    </xf>
    <xf numFmtId="37" fontId="4" fillId="0" borderId="7" xfId="0" applyNumberFormat="1" applyFont="1" applyBorder="1" applyAlignment="1">
      <alignment horizontal="right"/>
    </xf>
    <xf numFmtId="37" fontId="15" fillId="0" borderId="8" xfId="0" applyNumberFormat="1" applyFont="1" applyBorder="1" applyAlignment="1">
      <alignment horizontal="right"/>
    </xf>
    <xf numFmtId="37" fontId="25" fillId="2" borderId="23" xfId="0" applyNumberFormat="1" applyFont="1" applyFill="1" applyBorder="1" applyAlignment="1"/>
    <xf numFmtId="0" fontId="12" fillId="0" borderId="0" xfId="0" applyFont="1"/>
    <xf numFmtId="37" fontId="4" fillId="0" borderId="4" xfId="0" applyNumberFormat="1" applyFont="1" applyBorder="1" applyAlignment="1">
      <alignment horizontal="center"/>
    </xf>
    <xf numFmtId="37" fontId="4" fillId="0" borderId="2" xfId="0" applyNumberFormat="1" applyFont="1" applyBorder="1" applyAlignment="1">
      <alignment horizontal="center"/>
    </xf>
    <xf numFmtId="37" fontId="4" fillId="0" borderId="2" xfId="0" applyNumberFormat="1" applyFont="1" applyBorder="1" applyAlignment="1"/>
    <xf numFmtId="3" fontId="4" fillId="0" borderId="3" xfId="0" applyNumberFormat="1" applyFont="1" applyBorder="1" applyAlignment="1"/>
    <xf numFmtId="164" fontId="15" fillId="0" borderId="24" xfId="0" applyNumberFormat="1" applyFont="1" applyBorder="1" applyAlignment="1"/>
    <xf numFmtId="164" fontId="15" fillId="0" borderId="25" xfId="0" applyNumberFormat="1" applyFont="1" applyBorder="1" applyAlignment="1"/>
    <xf numFmtId="3" fontId="4" fillId="0" borderId="24" xfId="0" applyNumberFormat="1" applyFont="1" applyBorder="1" applyAlignment="1"/>
    <xf numFmtId="0" fontId="5" fillId="2" borderId="26" xfId="0" applyNumberFormat="1" applyFont="1" applyFill="1" applyBorder="1" applyAlignment="1">
      <alignment horizontal="left"/>
    </xf>
    <xf numFmtId="0" fontId="7" fillId="0" borderId="26" xfId="0" applyNumberFormat="1" applyFont="1" applyBorder="1" applyAlignment="1"/>
    <xf numFmtId="0" fontId="25" fillId="2" borderId="14" xfId="0" applyNumberFormat="1" applyFont="1" applyFill="1" applyBorder="1" applyAlignment="1">
      <alignment horizontal="left" indent="5"/>
    </xf>
    <xf numFmtId="0" fontId="21" fillId="2" borderId="4" xfId="0" applyNumberFormat="1" applyFont="1" applyFill="1" applyBorder="1" applyAlignment="1">
      <alignment horizontal="left"/>
    </xf>
    <xf numFmtId="0" fontId="22" fillId="2" borderId="13" xfId="0" applyNumberFormat="1" applyFont="1" applyFill="1" applyBorder="1" applyAlignment="1">
      <alignment horizontal="left"/>
    </xf>
    <xf numFmtId="0" fontId="22" fillId="2" borderId="4" xfId="0" applyNumberFormat="1" applyFont="1" applyFill="1" applyBorder="1" applyAlignment="1">
      <alignment horizontal="left"/>
    </xf>
    <xf numFmtId="0" fontId="22" fillId="2" borderId="14" xfId="0" applyNumberFormat="1" applyFont="1" applyFill="1" applyBorder="1" applyAlignment="1">
      <alignment horizontal="left"/>
    </xf>
    <xf numFmtId="0" fontId="22" fillId="2" borderId="27" xfId="0" applyNumberFormat="1" applyFont="1" applyFill="1" applyBorder="1" applyAlignment="1">
      <alignment horizontal="right"/>
    </xf>
    <xf numFmtId="0" fontId="22" fillId="2" borderId="28" xfId="0" applyNumberFormat="1" applyFont="1" applyFill="1" applyBorder="1" applyAlignment="1">
      <alignment horizontal="right"/>
    </xf>
    <xf numFmtId="0" fontId="22" fillId="2" borderId="29" xfId="0" applyNumberFormat="1" applyFont="1" applyFill="1" applyBorder="1" applyAlignment="1">
      <alignment horizontal="right"/>
    </xf>
    <xf numFmtId="0" fontId="5" fillId="2" borderId="30" xfId="0" applyNumberFormat="1" applyFont="1" applyFill="1" applyBorder="1" applyAlignment="1">
      <alignment horizontal="left" indent="1"/>
    </xf>
    <xf numFmtId="0" fontId="5" fillId="2" borderId="31" xfId="0" applyNumberFormat="1" applyFont="1" applyFill="1" applyBorder="1" applyAlignment="1">
      <alignment horizontal="left" indent="1"/>
    </xf>
    <xf numFmtId="0" fontId="6" fillId="2" borderId="31" xfId="0" applyNumberFormat="1" applyFont="1" applyFill="1" applyBorder="1" applyAlignment="1">
      <alignment horizontal="left" indent="2"/>
    </xf>
    <xf numFmtId="0" fontId="5" fillId="2" borderId="18" xfId="0" applyNumberFormat="1" applyFont="1" applyFill="1" applyBorder="1" applyAlignment="1">
      <alignment horizontal="left" indent="1"/>
    </xf>
    <xf numFmtId="0" fontId="5" fillId="2" borderId="32" xfId="0" applyNumberFormat="1" applyFont="1" applyFill="1" applyBorder="1" applyAlignment="1">
      <alignment horizontal="left" indent="2"/>
    </xf>
    <xf numFmtId="0" fontId="5" fillId="2" borderId="31" xfId="0" applyNumberFormat="1" applyFont="1" applyFill="1" applyBorder="1" applyAlignment="1">
      <alignment horizontal="left" indent="2"/>
    </xf>
    <xf numFmtId="0" fontId="24" fillId="2" borderId="31" xfId="0" applyNumberFormat="1" applyFont="1" applyFill="1" applyBorder="1" applyAlignment="1">
      <alignment horizontal="left" indent="3"/>
    </xf>
    <xf numFmtId="0" fontId="5" fillId="0" borderId="31" xfId="0" applyNumberFormat="1" applyFont="1" applyFill="1" applyBorder="1" applyAlignment="1">
      <alignment horizontal="left" indent="2"/>
    </xf>
    <xf numFmtId="0" fontId="24" fillId="2" borderId="27" xfId="0" applyNumberFormat="1" applyFont="1" applyFill="1" applyBorder="1" applyAlignment="1">
      <alignment horizontal="right"/>
    </xf>
    <xf numFmtId="0" fontId="24" fillId="2" borderId="28" xfId="0" applyNumberFormat="1" applyFont="1" applyFill="1" applyBorder="1" applyAlignment="1">
      <alignment horizontal="right"/>
    </xf>
    <xf numFmtId="0" fontId="24" fillId="2" borderId="29" xfId="0" applyNumberFormat="1" applyFont="1" applyFill="1" applyBorder="1" applyAlignment="1">
      <alignment horizontal="right"/>
    </xf>
    <xf numFmtId="0" fontId="4" fillId="0" borderId="4" xfId="0" applyNumberFormat="1" applyFont="1" applyBorder="1" applyAlignment="1"/>
    <xf numFmtId="0" fontId="4" fillId="0" borderId="2" xfId="0" applyNumberFormat="1" applyFont="1" applyBorder="1" applyAlignment="1"/>
    <xf numFmtId="0" fontId="4" fillId="0" borderId="33" xfId="0" applyNumberFormat="1" applyFont="1" applyBorder="1" applyAlignment="1"/>
    <xf numFmtId="0" fontId="15" fillId="0" borderId="24" xfId="0" applyNumberFormat="1" applyFont="1" applyBorder="1" applyAlignment="1"/>
    <xf numFmtId="0" fontId="4" fillId="0" borderId="34" xfId="0" applyNumberFormat="1" applyFont="1" applyBorder="1" applyAlignment="1"/>
    <xf numFmtId="0" fontId="4" fillId="0" borderId="35" xfId="0" applyNumberFormat="1" applyFont="1" applyBorder="1" applyAlignment="1"/>
    <xf numFmtId="0" fontId="4" fillId="0" borderId="2" xfId="0" applyNumberFormat="1" applyFont="1" applyBorder="1" applyAlignment="1">
      <alignment horizontal="fill"/>
    </xf>
    <xf numFmtId="0" fontId="4" fillId="0" borderId="24" xfId="0" applyNumberFormat="1" applyFont="1" applyBorder="1" applyAlignment="1">
      <alignment horizontal="fill"/>
    </xf>
    <xf numFmtId="0" fontId="4" fillId="0" borderId="24" xfId="0" applyNumberFormat="1" applyFont="1" applyBorder="1" applyAlignment="1"/>
    <xf numFmtId="0" fontId="4" fillId="0" borderId="27" xfId="0" applyNumberFormat="1" applyFont="1" applyBorder="1" applyAlignment="1">
      <alignment horizontal="right"/>
    </xf>
    <xf numFmtId="0" fontId="4" fillId="0" borderId="28" xfId="0" applyNumberFormat="1" applyFont="1" applyBorder="1" applyAlignment="1">
      <alignment horizontal="center"/>
    </xf>
    <xf numFmtId="0" fontId="4" fillId="0" borderId="28" xfId="0" applyNumberFormat="1" applyFont="1" applyBorder="1" applyAlignment="1">
      <alignment horizontal="right"/>
    </xf>
    <xf numFmtId="0" fontId="4" fillId="0" borderId="27" xfId="0" applyNumberFormat="1" applyFont="1" applyBorder="1" applyAlignment="1">
      <alignment horizontal="center"/>
    </xf>
    <xf numFmtId="0" fontId="4" fillId="0" borderId="29" xfId="0" applyNumberFormat="1" applyFont="1" applyBorder="1" applyAlignment="1">
      <alignment horizontal="right"/>
    </xf>
    <xf numFmtId="37" fontId="15" fillId="0" borderId="18" xfId="0" applyNumberFormat="1" applyFont="1" applyBorder="1" applyAlignment="1">
      <alignment horizontal="center"/>
    </xf>
    <xf numFmtId="37" fontId="15" fillId="0" borderId="24" xfId="0" applyNumberFormat="1" applyFont="1" applyBorder="1" applyAlignment="1">
      <alignment horizontal="center"/>
    </xf>
    <xf numFmtId="37" fontId="4" fillId="0" borderId="15" xfId="0" applyNumberFormat="1" applyFont="1" applyBorder="1" applyAlignment="1">
      <alignment horizontal="center"/>
    </xf>
    <xf numFmtId="37" fontId="4" fillId="0" borderId="0" xfId="0" applyNumberFormat="1" applyFont="1" applyAlignment="1">
      <alignment horizontal="center"/>
    </xf>
    <xf numFmtId="37" fontId="4" fillId="0" borderId="33" xfId="0" applyNumberFormat="1" applyFont="1" applyBorder="1" applyAlignment="1">
      <alignment horizontal="center"/>
    </xf>
    <xf numFmtId="37" fontId="4" fillId="0" borderId="24" xfId="0" applyNumberFormat="1" applyFont="1" applyBorder="1" applyAlignment="1">
      <alignment horizontal="center"/>
    </xf>
    <xf numFmtId="37" fontId="4" fillId="0" borderId="15" xfId="0" applyNumberFormat="1" applyFont="1" applyBorder="1" applyAlignment="1"/>
    <xf numFmtId="37" fontId="4" fillId="0" borderId="0" xfId="0" applyNumberFormat="1" applyFont="1" applyAlignment="1"/>
    <xf numFmtId="37" fontId="4" fillId="0" borderId="33" xfId="0" applyNumberFormat="1" applyFont="1" applyBorder="1" applyAlignment="1"/>
    <xf numFmtId="37" fontId="4" fillId="0" borderId="24" xfId="0" applyNumberFormat="1" applyFont="1" applyBorder="1" applyAlignment="1"/>
    <xf numFmtId="37" fontId="4" fillId="0" borderId="4" xfId="0" applyNumberFormat="1" applyFont="1" applyBorder="1" applyAlignment="1"/>
    <xf numFmtId="37" fontId="4" fillId="0" borderId="36" xfId="0" applyNumberFormat="1" applyFont="1" applyBorder="1" applyAlignment="1">
      <alignment horizontal="center"/>
    </xf>
    <xf numFmtId="37" fontId="4" fillId="0" borderId="0" xfId="0" applyNumberFormat="1" applyFont="1" applyBorder="1" applyAlignment="1"/>
    <xf numFmtId="167" fontId="52" fillId="0" borderId="0" xfId="1" applyNumberFormat="1" applyFont="1" applyAlignment="1">
      <alignment horizontal="center" vertical="center"/>
    </xf>
    <xf numFmtId="0" fontId="53" fillId="0" borderId="0" xfId="8" applyNumberFormat="1" applyFont="1" applyFill="1" applyBorder="1" applyAlignment="1" applyProtection="1"/>
    <xf numFmtId="0" fontId="17" fillId="0" borderId="0" xfId="8" applyNumberFormat="1" applyFill="1" applyBorder="1" applyAlignment="1" applyProtection="1"/>
    <xf numFmtId="167" fontId="52" fillId="0" borderId="0" xfId="1" applyNumberFormat="1" applyFont="1" applyAlignment="1">
      <alignment horizontal="centerContinuous" vertical="center"/>
    </xf>
    <xf numFmtId="167" fontId="17" fillId="0" borderId="0" xfId="1" applyNumberFormat="1" applyFill="1" applyBorder="1" applyAlignment="1" applyProtection="1"/>
    <xf numFmtId="0" fontId="53" fillId="0" borderId="0" xfId="8" applyNumberFormat="1" applyFont="1" applyFill="1" applyBorder="1" applyAlignment="1" applyProtection="1">
      <alignment horizontal="left"/>
    </xf>
    <xf numFmtId="165" fontId="7" fillId="3" borderId="0" xfId="0" applyNumberFormat="1" applyFont="1" applyFill="1" applyAlignment="1">
      <alignment horizontal="centerContinuous"/>
    </xf>
    <xf numFmtId="166" fontId="54" fillId="3" borderId="0" xfId="0" applyNumberFormat="1" applyFont="1" applyFill="1" applyAlignment="1">
      <alignment horizontal="centerContinuous"/>
    </xf>
    <xf numFmtId="0" fontId="17" fillId="3" borderId="0" xfId="0" applyFont="1" applyFill="1" applyBorder="1" applyAlignment="1">
      <alignment vertical="top" wrapText="1"/>
    </xf>
    <xf numFmtId="166" fontId="7" fillId="3" borderId="0" xfId="0" applyNumberFormat="1" applyFont="1" applyFill="1" applyBorder="1"/>
    <xf numFmtId="165" fontId="7" fillId="3" borderId="0" xfId="0" applyNumberFormat="1" applyFont="1" applyFill="1" applyBorder="1"/>
    <xf numFmtId="0" fontId="17" fillId="0" borderId="0" xfId="8" applyNumberFormat="1" applyFont="1" applyFill="1" applyBorder="1" applyAlignment="1" applyProtection="1"/>
    <xf numFmtId="0" fontId="0" fillId="0" borderId="0" xfId="0" applyBorder="1" applyAlignment="1">
      <alignment wrapText="1"/>
    </xf>
    <xf numFmtId="166" fontId="54" fillId="3" borderId="0" xfId="0" applyNumberFormat="1" applyFont="1" applyFill="1" applyAlignment="1">
      <alignment horizontal="centerContinuous" wrapText="1"/>
    </xf>
    <xf numFmtId="165" fontId="7" fillId="3" borderId="0" xfId="0" applyNumberFormat="1" applyFont="1" applyFill="1" applyAlignment="1">
      <alignment horizontal="centerContinuous" wrapText="1"/>
    </xf>
    <xf numFmtId="166" fontId="7" fillId="3" borderId="0" xfId="0" applyNumberFormat="1" applyFont="1" applyFill="1" applyBorder="1" applyAlignment="1">
      <alignment wrapText="1"/>
    </xf>
    <xf numFmtId="165" fontId="7" fillId="3" borderId="0" xfId="0" applyNumberFormat="1" applyFont="1" applyFill="1" applyBorder="1" applyAlignment="1">
      <alignment wrapText="1"/>
    </xf>
    <xf numFmtId="0" fontId="0" fillId="0" borderId="0" xfId="0" applyAlignment="1">
      <alignment wrapText="1"/>
    </xf>
    <xf numFmtId="0" fontId="49" fillId="0" borderId="0" xfId="8" applyNumberFormat="1" applyFont="1" applyFill="1" applyBorder="1" applyAlignment="1" applyProtection="1"/>
    <xf numFmtId="167" fontId="17" fillId="0" borderId="0" xfId="1" applyNumberFormat="1" applyFont="1" applyFill="1" applyBorder="1" applyAlignment="1" applyProtection="1"/>
    <xf numFmtId="0" fontId="17" fillId="0" borderId="0" xfId="0" applyFont="1" applyBorder="1" applyAlignment="1"/>
    <xf numFmtId="166" fontId="7" fillId="0" borderId="0" xfId="0" applyNumberFormat="1" applyFont="1" applyBorder="1"/>
    <xf numFmtId="165" fontId="7" fillId="0" borderId="0" xfId="0" applyNumberFormat="1" applyFont="1" applyBorder="1"/>
    <xf numFmtId="9" fontId="17" fillId="0" borderId="0" xfId="11" applyFill="1" applyBorder="1" applyAlignment="1" applyProtection="1"/>
    <xf numFmtId="0" fontId="17" fillId="0" borderId="0" xfId="8"/>
    <xf numFmtId="165" fontId="20" fillId="3" borderId="0" xfId="0" applyNumberFormat="1" applyFont="1" applyFill="1" applyAlignment="1">
      <alignment horizontal="centerContinuous"/>
    </xf>
    <xf numFmtId="165" fontId="4" fillId="3" borderId="0" xfId="0" applyNumberFormat="1" applyFont="1" applyFill="1" applyBorder="1"/>
    <xf numFmtId="167" fontId="56" fillId="0" borderId="0" xfId="1" applyNumberFormat="1" applyFont="1" applyAlignment="1">
      <alignment horizontal="left" vertical="center"/>
    </xf>
    <xf numFmtId="5" fontId="5" fillId="2" borderId="2" xfId="0" applyNumberFormat="1" applyFont="1" applyFill="1" applyBorder="1" applyAlignment="1"/>
    <xf numFmtId="5" fontId="5" fillId="2" borderId="3" xfId="0" applyNumberFormat="1" applyFont="1" applyFill="1" applyBorder="1" applyAlignment="1"/>
    <xf numFmtId="0" fontId="4" fillId="0" borderId="0" xfId="7" applyFont="1" applyAlignment="1">
      <alignment vertical="top" wrapText="1"/>
    </xf>
    <xf numFmtId="0" fontId="4" fillId="0" borderId="0" xfId="7" applyFont="1" applyAlignment="1">
      <alignment vertical="top"/>
    </xf>
    <xf numFmtId="0" fontId="40" fillId="0" borderId="0" xfId="7" applyFont="1" applyAlignment="1">
      <alignment vertical="top"/>
    </xf>
    <xf numFmtId="0" fontId="4" fillId="0" borderId="0" xfId="7" applyFont="1" applyFill="1" applyBorder="1" applyAlignment="1">
      <alignment vertical="top" wrapText="1"/>
    </xf>
    <xf numFmtId="169" fontId="4" fillId="0" borderId="0" xfId="3" applyNumberFormat="1" applyFont="1" applyFill="1" applyBorder="1" applyAlignment="1">
      <alignment vertical="top"/>
    </xf>
    <xf numFmtId="0" fontId="4" fillId="0" borderId="0" xfId="7" applyFont="1" applyFill="1" applyBorder="1" applyAlignment="1">
      <alignment vertical="top"/>
    </xf>
    <xf numFmtId="0" fontId="15" fillId="0" borderId="0" xfId="7" applyFont="1" applyFill="1" applyBorder="1" applyAlignment="1">
      <alignment vertical="top"/>
    </xf>
    <xf numFmtId="0" fontId="57" fillId="0" borderId="0" xfId="7" applyFont="1" applyAlignment="1">
      <alignment horizontal="left" vertical="top" wrapText="1"/>
    </xf>
    <xf numFmtId="0" fontId="4" fillId="0" borderId="0" xfId="7" applyFont="1" applyFill="1" applyAlignment="1">
      <alignment vertical="top"/>
    </xf>
    <xf numFmtId="0" fontId="58" fillId="0" borderId="0" xfId="7" applyFont="1" applyAlignment="1">
      <alignment vertical="top" wrapText="1"/>
    </xf>
    <xf numFmtId="0" fontId="4" fillId="3" borderId="0" xfId="7" applyFont="1" applyFill="1" applyAlignment="1">
      <alignment vertical="top" wrapText="1"/>
    </xf>
    <xf numFmtId="0" fontId="0" fillId="3" borderId="0" xfId="0" applyFill="1" applyBorder="1" applyAlignment="1"/>
    <xf numFmtId="166" fontId="54" fillId="0" borderId="0" xfId="0" applyNumberFormat="1" applyFont="1" applyFill="1" applyAlignment="1">
      <alignment horizontal="centerContinuous"/>
    </xf>
    <xf numFmtId="165" fontId="7" fillId="0" borderId="0" xfId="0" applyNumberFormat="1" applyFont="1" applyFill="1" applyAlignment="1">
      <alignment horizontal="centerContinuous"/>
    </xf>
    <xf numFmtId="166" fontId="7" fillId="0" borderId="0" xfId="0" applyNumberFormat="1" applyFont="1" applyFill="1" applyBorder="1"/>
    <xf numFmtId="165" fontId="7" fillId="0" borderId="0" xfId="0" applyNumberFormat="1" applyFont="1" applyFill="1" applyBorder="1"/>
    <xf numFmtId="0" fontId="4" fillId="0" borderId="0" xfId="7" applyFont="1" applyFill="1" applyAlignment="1">
      <alignment vertical="top" wrapText="1"/>
    </xf>
    <xf numFmtId="37" fontId="7" fillId="0" borderId="37" xfId="0" applyNumberFormat="1" applyFont="1" applyBorder="1"/>
    <xf numFmtId="37" fontId="7" fillId="0" borderId="38" xfId="0" applyNumberFormat="1" applyFont="1" applyBorder="1"/>
    <xf numFmtId="37" fontId="7" fillId="0" borderId="39" xfId="0" applyNumberFormat="1" applyFont="1" applyBorder="1"/>
    <xf numFmtId="37" fontId="7" fillId="0" borderId="40" xfId="0" applyNumberFormat="1" applyFont="1" applyBorder="1"/>
    <xf numFmtId="37" fontId="7" fillId="0" borderId="41" xfId="0" applyNumberFormat="1" applyFont="1" applyBorder="1"/>
    <xf numFmtId="37" fontId="7" fillId="0" borderId="42" xfId="0" applyNumberFormat="1" applyFont="1" applyBorder="1"/>
    <xf numFmtId="37" fontId="26" fillId="0" borderId="43" xfId="0" applyNumberFormat="1" applyFont="1" applyBorder="1"/>
    <xf numFmtId="37" fontId="5" fillId="2" borderId="37" xfId="0" applyNumberFormat="1" applyFont="1" applyFill="1" applyBorder="1" applyAlignment="1"/>
    <xf numFmtId="37" fontId="5" fillId="2" borderId="38" xfId="0" applyNumberFormat="1" applyFont="1" applyFill="1" applyBorder="1" applyAlignment="1"/>
    <xf numFmtId="37" fontId="5" fillId="2" borderId="39" xfId="0" applyNumberFormat="1" applyFont="1" applyFill="1" applyBorder="1" applyAlignment="1"/>
    <xf numFmtId="37" fontId="26" fillId="0" borderId="44" xfId="0" applyNumberFormat="1" applyFont="1" applyBorder="1"/>
    <xf numFmtId="0" fontId="5" fillId="2" borderId="45" xfId="0" applyNumberFormat="1" applyFont="1" applyFill="1" applyBorder="1" applyAlignment="1">
      <alignment horizontal="left"/>
    </xf>
    <xf numFmtId="0" fontId="5" fillId="2" borderId="46" xfId="0" applyNumberFormat="1" applyFont="1" applyFill="1" applyBorder="1" applyAlignment="1">
      <alignment horizontal="left"/>
    </xf>
    <xf numFmtId="0" fontId="5" fillId="2" borderId="47" xfId="0" applyNumberFormat="1" applyFont="1" applyFill="1" applyBorder="1" applyAlignment="1">
      <alignment horizontal="left"/>
    </xf>
    <xf numFmtId="0" fontId="25" fillId="2" borderId="48" xfId="0" applyNumberFormat="1" applyFont="1" applyFill="1" applyBorder="1" applyAlignment="1">
      <alignment horizontal="left" indent="5"/>
    </xf>
    <xf numFmtId="165" fontId="1" fillId="0" borderId="0" xfId="0" applyNumberFormat="1" applyFont="1" applyBorder="1"/>
    <xf numFmtId="0" fontId="38" fillId="0" borderId="0" xfId="0" applyFont="1" applyBorder="1" applyAlignment="1">
      <alignment vertical="top" wrapText="1"/>
    </xf>
    <xf numFmtId="0" fontId="28" fillId="0" borderId="0" xfId="0" applyFont="1" applyBorder="1" applyAlignment="1">
      <alignment horizontal="center" vertical="top"/>
    </xf>
    <xf numFmtId="0" fontId="34" fillId="0" borderId="0" xfId="0" applyFont="1" applyBorder="1" applyAlignment="1">
      <alignment horizontal="center" vertical="top" wrapText="1"/>
    </xf>
    <xf numFmtId="0" fontId="44" fillId="0" borderId="0" xfId="0" applyFont="1" applyAlignment="1"/>
    <xf numFmtId="0" fontId="60" fillId="0" borderId="0" xfId="0" applyFont="1" applyBorder="1" applyAlignment="1">
      <alignment horizontal="center"/>
    </xf>
    <xf numFmtId="0" fontId="59" fillId="0" borderId="0" xfId="0" applyFont="1" applyBorder="1" applyAlignment="1">
      <alignment vertical="top" wrapText="1"/>
    </xf>
    <xf numFmtId="0" fontId="28" fillId="0" borderId="0" xfId="0" applyFont="1" applyBorder="1" applyAlignment="1">
      <alignment horizontal="right" vertical="top" wrapText="1"/>
    </xf>
    <xf numFmtId="164" fontId="28" fillId="0" borderId="0" xfId="0" applyNumberFormat="1" applyFont="1" applyBorder="1" applyAlignment="1">
      <alignment horizontal="right" vertical="top" wrapText="1"/>
    </xf>
    <xf numFmtId="3" fontId="28" fillId="0" borderId="0" xfId="0" applyNumberFormat="1" applyFont="1" applyBorder="1" applyAlignment="1">
      <alignment vertical="top" wrapText="1"/>
    </xf>
    <xf numFmtId="1" fontId="28" fillId="0" borderId="0" xfId="0" applyNumberFormat="1" applyFont="1" applyBorder="1" applyAlignment="1">
      <alignment vertical="top" wrapText="1"/>
    </xf>
    <xf numFmtId="0" fontId="34" fillId="0" borderId="0" xfId="0" applyFont="1" applyBorder="1" applyAlignment="1">
      <alignment horizontal="center"/>
    </xf>
    <xf numFmtId="0" fontId="4" fillId="0" borderId="13" xfId="0" applyNumberFormat="1" applyFont="1" applyBorder="1" applyAlignment="1"/>
    <xf numFmtId="0" fontId="15" fillId="0" borderId="27" xfId="0" applyNumberFormat="1" applyFont="1" applyBorder="1" applyAlignment="1">
      <alignment horizontal="right"/>
    </xf>
    <xf numFmtId="0" fontId="15" fillId="0" borderId="28" xfId="0" applyNumberFormat="1" applyFont="1" applyBorder="1" applyAlignment="1">
      <alignment horizontal="right"/>
    </xf>
    <xf numFmtId="0" fontId="15" fillId="0" borderId="29" xfId="0" applyNumberFormat="1" applyFont="1" applyBorder="1" applyAlignment="1">
      <alignment horizontal="right"/>
    </xf>
    <xf numFmtId="0" fontId="4" fillId="0" borderId="30" xfId="0" applyNumberFormat="1" applyFont="1" applyBorder="1" applyAlignment="1">
      <alignment horizontal="left"/>
    </xf>
    <xf numFmtId="0" fontId="15" fillId="0" borderId="13" xfId="0" applyNumberFormat="1" applyFont="1" applyBorder="1" applyAlignment="1">
      <alignment horizontal="left" indent="3"/>
    </xf>
    <xf numFmtId="37" fontId="15" fillId="0" borderId="33" xfId="0" applyNumberFormat="1" applyFont="1" applyBorder="1" applyAlignment="1"/>
    <xf numFmtId="37" fontId="15" fillId="0" borderId="24" xfId="0" applyNumberFormat="1" applyFont="1" applyBorder="1" applyAlignment="1"/>
    <xf numFmtId="5" fontId="15" fillId="0" borderId="24" xfId="0" applyNumberFormat="1" applyFont="1" applyBorder="1" applyAlignment="1"/>
    <xf numFmtId="5" fontId="15" fillId="0" borderId="25" xfId="0" applyNumberFormat="1" applyFont="1" applyBorder="1" applyAlignment="1"/>
    <xf numFmtId="37" fontId="4" fillId="0" borderId="25" xfId="0" applyNumberFormat="1" applyFont="1" applyBorder="1" applyAlignment="1"/>
    <xf numFmtId="37" fontId="4" fillId="0" borderId="13" xfId="0" applyNumberFormat="1" applyFont="1" applyBorder="1" applyAlignment="1"/>
    <xf numFmtId="37" fontId="4" fillId="0" borderId="17" xfId="0" applyNumberFormat="1" applyFont="1" applyBorder="1" applyAlignment="1"/>
    <xf numFmtId="37" fontId="4" fillId="0" borderId="12" xfId="0" applyNumberFormat="1" applyFont="1" applyBorder="1" applyAlignment="1"/>
    <xf numFmtId="0" fontId="4" fillId="0" borderId="32" xfId="0" applyNumberFormat="1" applyFont="1" applyBorder="1" applyAlignment="1"/>
    <xf numFmtId="0" fontId="4" fillId="0" borderId="31" xfId="0" applyNumberFormat="1" applyFont="1" applyBorder="1" applyAlignment="1">
      <alignment horizontal="left" indent="3"/>
    </xf>
    <xf numFmtId="0" fontId="4" fillId="0" borderId="18" xfId="0" applyNumberFormat="1" applyFont="1" applyBorder="1" applyAlignment="1">
      <alignment horizontal="left" indent="3"/>
    </xf>
    <xf numFmtId="5" fontId="4" fillId="0" borderId="24" xfId="0" applyNumberFormat="1" applyFont="1" applyBorder="1" applyAlignment="1"/>
    <xf numFmtId="5" fontId="4" fillId="0" borderId="25" xfId="0" applyNumberFormat="1" applyFont="1" applyBorder="1" applyAlignment="1"/>
    <xf numFmtId="165" fontId="46" fillId="0" borderId="0" xfId="0" applyNumberFormat="1" applyFont="1" applyAlignment="1"/>
    <xf numFmtId="165" fontId="45" fillId="0" borderId="0" xfId="0" applyNumberFormat="1" applyFont="1" applyAlignment="1"/>
    <xf numFmtId="0" fontId="7" fillId="0" borderId="0" xfId="8" applyNumberFormat="1" applyFont="1" applyFill="1" applyBorder="1" applyAlignment="1" applyProtection="1"/>
    <xf numFmtId="0" fontId="62" fillId="0" borderId="0" xfId="8" applyFont="1" applyBorder="1" applyAlignment="1">
      <alignment vertical="center"/>
    </xf>
    <xf numFmtId="0" fontId="62" fillId="0" borderId="0" xfId="8" applyFont="1" applyAlignment="1">
      <alignment vertical="center"/>
    </xf>
    <xf numFmtId="0" fontId="64" fillId="0" borderId="17" xfId="8" applyFont="1" applyFill="1" applyBorder="1" applyAlignment="1">
      <alignment horizontal="left" vertical="center"/>
    </xf>
    <xf numFmtId="0" fontId="64" fillId="0" borderId="49" xfId="8" applyFont="1" applyFill="1" applyBorder="1" applyAlignment="1">
      <alignment horizontal="left" vertical="center"/>
    </xf>
    <xf numFmtId="0" fontId="64" fillId="0" borderId="31" xfId="8" applyFont="1" applyFill="1" applyBorder="1" applyAlignment="1">
      <alignment horizontal="left" vertical="center"/>
    </xf>
    <xf numFmtId="0" fontId="64" fillId="0" borderId="50" xfId="8" applyFont="1" applyFill="1" applyBorder="1" applyAlignment="1">
      <alignment horizontal="left" vertical="center"/>
    </xf>
    <xf numFmtId="166" fontId="64" fillId="0" borderId="31" xfId="8" applyNumberFormat="1" applyFont="1" applyFill="1" applyBorder="1" applyAlignment="1">
      <alignment horizontal="left" vertical="center"/>
    </xf>
    <xf numFmtId="0" fontId="65" fillId="0" borderId="50" xfId="8" applyFont="1" applyFill="1" applyBorder="1" applyAlignment="1">
      <alignment horizontal="left" vertical="center"/>
    </xf>
    <xf numFmtId="166" fontId="65" fillId="0" borderId="31" xfId="8" applyNumberFormat="1" applyFont="1" applyFill="1" applyBorder="1" applyAlignment="1">
      <alignment horizontal="left" vertical="center"/>
    </xf>
    <xf numFmtId="0" fontId="64" fillId="0" borderId="51" xfId="8" applyFont="1" applyFill="1" applyBorder="1" applyAlignment="1">
      <alignment horizontal="left" vertical="center"/>
    </xf>
    <xf numFmtId="0" fontId="64" fillId="0" borderId="13" xfId="8" applyFont="1" applyFill="1" applyBorder="1" applyAlignment="1">
      <alignment vertical="center"/>
    </xf>
    <xf numFmtId="0" fontId="64" fillId="0" borderId="32" xfId="8" applyFont="1" applyFill="1" applyBorder="1" applyAlignment="1">
      <alignment vertical="center"/>
    </xf>
    <xf numFmtId="0" fontId="64" fillId="0" borderId="31" xfId="8" applyFont="1" applyFill="1" applyBorder="1" applyAlignment="1">
      <alignment vertical="center"/>
    </xf>
    <xf numFmtId="0" fontId="64" fillId="0" borderId="35" xfId="8" applyFont="1" applyFill="1" applyBorder="1" applyAlignment="1">
      <alignment vertical="center"/>
    </xf>
    <xf numFmtId="166" fontId="65" fillId="0" borderId="18" xfId="8" applyNumberFormat="1" applyFont="1" applyFill="1" applyBorder="1" applyAlignment="1">
      <alignment horizontal="left" vertical="center"/>
    </xf>
    <xf numFmtId="0" fontId="65" fillId="0" borderId="52" xfId="8" applyFont="1" applyFill="1" applyBorder="1" applyAlignment="1">
      <alignment horizontal="left" vertical="center"/>
    </xf>
    <xf numFmtId="0" fontId="65" fillId="0" borderId="13" xfId="8" applyFont="1" applyFill="1" applyBorder="1" applyAlignment="1">
      <alignment vertical="center"/>
    </xf>
    <xf numFmtId="0" fontId="66" fillId="0" borderId="17" xfId="8" applyNumberFormat="1" applyFont="1" applyFill="1" applyBorder="1" applyAlignment="1" applyProtection="1"/>
    <xf numFmtId="166" fontId="65" fillId="0" borderId="32" xfId="8" applyNumberFormat="1" applyFont="1" applyFill="1" applyBorder="1" applyAlignment="1">
      <alignment horizontal="left" vertical="center"/>
    </xf>
    <xf numFmtId="0" fontId="65" fillId="0" borderId="49" xfId="8" applyFont="1" applyFill="1" applyBorder="1" applyAlignment="1">
      <alignment horizontal="left" vertical="center"/>
    </xf>
    <xf numFmtId="166" fontId="65" fillId="0" borderId="35" xfId="8" applyNumberFormat="1" applyFont="1" applyFill="1" applyBorder="1" applyAlignment="1">
      <alignment horizontal="left" vertical="center"/>
    </xf>
    <xf numFmtId="0" fontId="65" fillId="0" borderId="51" xfId="8" applyFont="1" applyFill="1" applyBorder="1" applyAlignment="1">
      <alignment horizontal="left" vertical="center"/>
    </xf>
    <xf numFmtId="0" fontId="65" fillId="0" borderId="17" xfId="8" applyFont="1" applyFill="1" applyBorder="1" applyAlignment="1">
      <alignment horizontal="right" vertical="center"/>
    </xf>
    <xf numFmtId="0" fontId="65" fillId="0" borderId="4" xfId="8" applyFont="1" applyFill="1" applyBorder="1" applyAlignment="1">
      <alignment vertical="center"/>
    </xf>
    <xf numFmtId="0" fontId="65" fillId="0" borderId="38" xfId="8" applyFont="1" applyFill="1" applyBorder="1" applyAlignment="1">
      <alignment horizontal="left" vertical="center"/>
    </xf>
    <xf numFmtId="0" fontId="65" fillId="0" borderId="35" xfId="8" applyFont="1" applyFill="1" applyBorder="1" applyAlignment="1">
      <alignment vertical="center"/>
    </xf>
    <xf numFmtId="0" fontId="65" fillId="0" borderId="17" xfId="8" applyFont="1" applyFill="1" applyBorder="1" applyAlignment="1">
      <alignment horizontal="left" vertical="center"/>
    </xf>
    <xf numFmtId="0" fontId="64" fillId="0" borderId="33" xfId="8" applyFont="1" applyFill="1" applyBorder="1" applyAlignment="1">
      <alignment vertical="center"/>
    </xf>
    <xf numFmtId="0" fontId="64" fillId="0" borderId="24" xfId="8" applyFont="1" applyFill="1" applyBorder="1" applyAlignment="1">
      <alignment horizontal="left" vertical="center"/>
    </xf>
    <xf numFmtId="37" fontId="64" fillId="0" borderId="17" xfId="1" applyNumberFormat="1" applyFont="1" applyFill="1" applyBorder="1" applyAlignment="1">
      <alignment horizontal="right" vertical="center"/>
    </xf>
    <xf numFmtId="37" fontId="64" fillId="0" borderId="12" xfId="1" applyNumberFormat="1" applyFont="1" applyFill="1" applyBorder="1" applyAlignment="1">
      <alignment horizontal="right" vertical="center"/>
    </xf>
    <xf numFmtId="37" fontId="64" fillId="0" borderId="53" xfId="1" applyNumberFormat="1" applyFont="1" applyFill="1" applyBorder="1" applyAlignment="1">
      <alignment horizontal="right" vertical="center"/>
    </xf>
    <xf numFmtId="37" fontId="64" fillId="0" borderId="54" xfId="1" applyNumberFormat="1" applyFont="1" applyFill="1" applyBorder="1" applyAlignment="1">
      <alignment horizontal="right" vertical="center"/>
    </xf>
    <xf numFmtId="37" fontId="64" fillId="0" borderId="55" xfId="1" applyNumberFormat="1" applyFont="1" applyFill="1" applyBorder="1" applyAlignment="1">
      <alignment horizontal="right" vertical="center"/>
    </xf>
    <xf numFmtId="37" fontId="64" fillId="0" borderId="56" xfId="1" applyNumberFormat="1" applyFont="1" applyFill="1" applyBorder="1" applyAlignment="1">
      <alignment horizontal="right" vertical="center"/>
    </xf>
    <xf numFmtId="37" fontId="64" fillId="0" borderId="57" xfId="1" applyNumberFormat="1" applyFont="1" applyFill="1" applyBorder="1" applyAlignment="1">
      <alignment horizontal="right" vertical="center"/>
    </xf>
    <xf numFmtId="37" fontId="64" fillId="0" borderId="50" xfId="1" applyNumberFormat="1" applyFont="1" applyFill="1" applyBorder="1" applyAlignment="1">
      <alignment horizontal="right" vertical="center"/>
    </xf>
    <xf numFmtId="37" fontId="64" fillId="0" borderId="58" xfId="1" applyNumberFormat="1" applyFont="1" applyFill="1" applyBorder="1" applyAlignment="1">
      <alignment horizontal="right" vertical="center"/>
    </xf>
    <xf numFmtId="37" fontId="64" fillId="0" borderId="59" xfId="1" applyNumberFormat="1" applyFont="1" applyFill="1" applyBorder="1" applyAlignment="1">
      <alignment horizontal="right" vertical="center"/>
    </xf>
    <xf numFmtId="37" fontId="64" fillId="0" borderId="60" xfId="1" applyNumberFormat="1" applyFont="1" applyFill="1" applyBorder="1" applyAlignment="1">
      <alignment horizontal="right" vertical="center"/>
    </xf>
    <xf numFmtId="37" fontId="64" fillId="0" borderId="24" xfId="1" applyNumberFormat="1" applyFont="1" applyFill="1" applyBorder="1" applyAlignment="1">
      <alignment horizontal="right" vertical="center"/>
    </xf>
    <xf numFmtId="37" fontId="64" fillId="0" borderId="25" xfId="1" applyNumberFormat="1" applyFont="1" applyFill="1" applyBorder="1" applyAlignment="1">
      <alignment horizontal="right" vertical="center"/>
    </xf>
    <xf numFmtId="37" fontId="7" fillId="0" borderId="0" xfId="1" applyNumberFormat="1" applyFont="1" applyFill="1" applyBorder="1" applyAlignment="1" applyProtection="1"/>
    <xf numFmtId="37" fontId="66" fillId="0" borderId="17" xfId="1" applyNumberFormat="1" applyFont="1" applyFill="1" applyBorder="1" applyAlignment="1" applyProtection="1"/>
    <xf numFmtId="37" fontId="66" fillId="0" borderId="12" xfId="1" applyNumberFormat="1" applyFont="1" applyFill="1" applyBorder="1" applyAlignment="1" applyProtection="1"/>
    <xf numFmtId="37" fontId="65" fillId="0" borderId="53" xfId="1" applyNumberFormat="1" applyFont="1" applyFill="1" applyBorder="1" applyAlignment="1">
      <alignment horizontal="right" vertical="center"/>
    </xf>
    <xf numFmtId="37" fontId="65" fillId="0" borderId="54" xfId="1" applyNumberFormat="1" applyFont="1" applyFill="1" applyBorder="1" applyAlignment="1">
      <alignment horizontal="right" vertical="center"/>
    </xf>
    <xf numFmtId="37" fontId="65" fillId="0" borderId="55" xfId="1" applyNumberFormat="1" applyFont="1" applyFill="1" applyBorder="1" applyAlignment="1">
      <alignment horizontal="right" vertical="center"/>
    </xf>
    <xf numFmtId="37" fontId="65" fillId="0" borderId="56" xfId="1" applyNumberFormat="1" applyFont="1" applyFill="1" applyBorder="1" applyAlignment="1">
      <alignment horizontal="right" vertical="center"/>
    </xf>
    <xf numFmtId="37" fontId="65" fillId="0" borderId="57" xfId="1" applyNumberFormat="1" applyFont="1" applyFill="1" applyBorder="1" applyAlignment="1">
      <alignment horizontal="right" vertical="center"/>
    </xf>
    <xf numFmtId="37" fontId="65" fillId="0" borderId="58" xfId="1" applyNumberFormat="1" applyFont="1" applyFill="1" applyBorder="1" applyAlignment="1">
      <alignment horizontal="right" vertical="center"/>
    </xf>
    <xf numFmtId="37" fontId="65" fillId="0" borderId="59" xfId="1" applyNumberFormat="1" applyFont="1" applyFill="1" applyBorder="1" applyAlignment="1">
      <alignment horizontal="right" vertical="center"/>
    </xf>
    <xf numFmtId="37" fontId="65" fillId="0" borderId="60" xfId="1" applyNumberFormat="1" applyFont="1" applyFill="1" applyBorder="1" applyAlignment="1">
      <alignment horizontal="right" vertical="center"/>
    </xf>
    <xf numFmtId="37" fontId="65" fillId="0" borderId="41" xfId="1" applyNumberFormat="1" applyFont="1" applyFill="1" applyBorder="1" applyAlignment="1">
      <alignment horizontal="right" vertical="center"/>
    </xf>
    <xf numFmtId="37" fontId="65" fillId="0" borderId="61" xfId="1" applyNumberFormat="1" applyFont="1" applyFill="1" applyBorder="1" applyAlignment="1">
      <alignment horizontal="right" vertical="center"/>
    </xf>
    <xf numFmtId="37" fontId="65" fillId="0" borderId="17" xfId="1" applyNumberFormat="1" applyFont="1" applyFill="1" applyBorder="1" applyAlignment="1">
      <alignment horizontal="right" vertical="center"/>
    </xf>
    <xf numFmtId="37" fontId="65" fillId="0" borderId="12" xfId="1" applyNumberFormat="1" applyFont="1" applyFill="1" applyBorder="1" applyAlignment="1">
      <alignment horizontal="right" vertical="center"/>
    </xf>
    <xf numFmtId="37" fontId="4" fillId="0" borderId="16" xfId="0" applyNumberFormat="1" applyFont="1" applyBorder="1" applyAlignment="1"/>
    <xf numFmtId="0" fontId="42" fillId="0" borderId="0" xfId="10" applyFont="1"/>
    <xf numFmtId="0" fontId="0" fillId="0" borderId="0" xfId="0" applyAlignment="1"/>
    <xf numFmtId="0" fontId="17" fillId="0" borderId="0" xfId="10"/>
    <xf numFmtId="0" fontId="15" fillId="0" borderId="0" xfId="10" applyFont="1"/>
    <xf numFmtId="0" fontId="19" fillId="0" borderId="0" xfId="10" applyFont="1"/>
    <xf numFmtId="0" fontId="7" fillId="0" borderId="0" xfId="10" applyFont="1"/>
    <xf numFmtId="0" fontId="7" fillId="0" borderId="0" xfId="10" applyFont="1" applyFill="1" applyAlignment="1">
      <alignment vertical="center"/>
    </xf>
    <xf numFmtId="0" fontId="19" fillId="0" borderId="0" xfId="10" applyFont="1" applyFill="1" applyBorder="1" applyAlignment="1">
      <alignment horizontal="centerContinuous"/>
    </xf>
    <xf numFmtId="0" fontId="7" fillId="0" borderId="15" xfId="10" applyFont="1" applyFill="1" applyBorder="1" applyAlignment="1">
      <alignment horizontal="center"/>
    </xf>
    <xf numFmtId="0" fontId="7" fillId="0" borderId="16" xfId="10" applyFont="1" applyFill="1" applyBorder="1" applyAlignment="1">
      <alignment horizontal="center"/>
    </xf>
    <xf numFmtId="0" fontId="7" fillId="0" borderId="0" xfId="10" applyFont="1" applyFill="1"/>
    <xf numFmtId="0" fontId="7" fillId="0" borderId="0" xfId="10" applyFont="1" applyFill="1" applyBorder="1" applyAlignment="1">
      <alignment horizontal="center"/>
    </xf>
    <xf numFmtId="0" fontId="7" fillId="0" borderId="33" xfId="10" applyFont="1" applyFill="1" applyBorder="1" applyAlignment="1">
      <alignment horizontal="center" wrapText="1"/>
    </xf>
    <xf numFmtId="0" fontId="7" fillId="0" borderId="25" xfId="10" applyFont="1" applyFill="1" applyBorder="1" applyAlignment="1">
      <alignment horizontal="center" wrapText="1"/>
    </xf>
    <xf numFmtId="0" fontId="68" fillId="0" borderId="0" xfId="10" applyFont="1" applyFill="1" applyBorder="1" applyAlignment="1">
      <alignment horizontal="center"/>
    </xf>
    <xf numFmtId="37" fontId="7" fillId="0" borderId="15" xfId="10" applyNumberFormat="1" applyFont="1" applyBorder="1"/>
    <xf numFmtId="37" fontId="7" fillId="0" borderId="16" xfId="10" applyNumberFormat="1" applyFont="1" applyBorder="1"/>
    <xf numFmtId="37" fontId="7" fillId="0" borderId="0" xfId="10" applyNumberFormat="1" applyFont="1" applyBorder="1"/>
    <xf numFmtId="0" fontId="7" fillId="0" borderId="0" xfId="10" applyFont="1" applyBorder="1"/>
    <xf numFmtId="0" fontId="19" fillId="0" borderId="62" xfId="10" applyFont="1" applyBorder="1"/>
    <xf numFmtId="0" fontId="7" fillId="0" borderId="62" xfId="0" applyFont="1" applyBorder="1"/>
    <xf numFmtId="0" fontId="7" fillId="0" borderId="62" xfId="0" applyFont="1" applyBorder="1" applyAlignment="1">
      <alignment wrapText="1"/>
    </xf>
    <xf numFmtId="0" fontId="7" fillId="0" borderId="62" xfId="10" applyFont="1" applyBorder="1"/>
    <xf numFmtId="37" fontId="7" fillId="0" borderId="33" xfId="1" applyNumberFormat="1" applyFont="1" applyBorder="1"/>
    <xf numFmtId="37" fontId="7" fillId="0" borderId="25" xfId="1" applyNumberFormat="1" applyFont="1" applyBorder="1"/>
    <xf numFmtId="37" fontId="7" fillId="0" borderId="24" xfId="1" applyNumberFormat="1" applyFont="1" applyBorder="1"/>
    <xf numFmtId="167" fontId="7" fillId="0" borderId="0" xfId="1" applyNumberFormat="1" applyFont="1" applyBorder="1"/>
    <xf numFmtId="0" fontId="19" fillId="0" borderId="9" xfId="10" applyFont="1" applyBorder="1"/>
    <xf numFmtId="37" fontId="19" fillId="0" borderId="33" xfId="1" applyNumberFormat="1" applyFont="1" applyBorder="1"/>
    <xf numFmtId="37" fontId="19" fillId="0" borderId="25" xfId="1" applyNumberFormat="1" applyFont="1" applyBorder="1"/>
    <xf numFmtId="167" fontId="19" fillId="0" borderId="0" xfId="1" applyNumberFormat="1" applyFont="1" applyBorder="1"/>
    <xf numFmtId="170" fontId="7" fillId="0" borderId="0" xfId="10" applyNumberFormat="1" applyFont="1"/>
    <xf numFmtId="0" fontId="19" fillId="0" borderId="62" xfId="10" applyFont="1" applyBorder="1" applyAlignment="1">
      <alignment wrapText="1"/>
    </xf>
    <xf numFmtId="37" fontId="7" fillId="0" borderId="0" xfId="10" applyNumberFormat="1" applyFont="1"/>
    <xf numFmtId="37" fontId="7" fillId="0" borderId="15" xfId="10" applyNumberFormat="1" applyFont="1" applyBorder="1" applyAlignment="1"/>
    <xf numFmtId="37" fontId="7" fillId="0" borderId="16" xfId="10" applyNumberFormat="1" applyFont="1" applyBorder="1" applyAlignment="1"/>
    <xf numFmtId="37" fontId="7" fillId="0" borderId="15" xfId="1" applyNumberFormat="1" applyFont="1" applyBorder="1"/>
    <xf numFmtId="37" fontId="7" fillId="0" borderId="62" xfId="1" applyNumberFormat="1" applyFont="1" applyBorder="1"/>
    <xf numFmtId="37" fontId="7" fillId="0" borderId="25" xfId="10" applyNumberFormat="1" applyFont="1" applyBorder="1"/>
    <xf numFmtId="37" fontId="19" fillId="0" borderId="15" xfId="1" applyNumberFormat="1" applyFont="1" applyBorder="1"/>
    <xf numFmtId="37" fontId="19" fillId="0" borderId="62" xfId="1" applyNumberFormat="1" applyFont="1" applyBorder="1"/>
    <xf numFmtId="37" fontId="19" fillId="0" borderId="13" xfId="1" applyNumberFormat="1" applyFont="1" applyBorder="1"/>
    <xf numFmtId="37" fontId="19" fillId="0" borderId="24" xfId="1" applyNumberFormat="1" applyFont="1" applyBorder="1"/>
    <xf numFmtId="0" fontId="7" fillId="0" borderId="0" xfId="10" applyNumberFormat="1" applyFont="1"/>
    <xf numFmtId="37" fontId="7" fillId="0" borderId="63" xfId="10" applyNumberFormat="1" applyFont="1" applyBorder="1"/>
    <xf numFmtId="0" fontId="19" fillId="0" borderId="64" xfId="10" applyFont="1" applyBorder="1" applyAlignment="1">
      <alignment horizontal="left"/>
    </xf>
    <xf numFmtId="0" fontId="19" fillId="0" borderId="65" xfId="10" applyFont="1" applyBorder="1" applyAlignment="1">
      <alignment horizontal="left"/>
    </xf>
    <xf numFmtId="167" fontId="19" fillId="0" borderId="0" xfId="10" applyNumberFormat="1" applyFont="1" applyBorder="1" applyAlignment="1">
      <alignment horizontal="left"/>
    </xf>
    <xf numFmtId="168" fontId="19" fillId="0" borderId="0" xfId="3" applyNumberFormat="1" applyFont="1" applyBorder="1" applyAlignment="1">
      <alignment horizontal="left"/>
    </xf>
    <xf numFmtId="0" fontId="69" fillId="0" borderId="0" xfId="10" applyFont="1" applyAlignment="1">
      <alignment horizontal="left"/>
    </xf>
    <xf numFmtId="0" fontId="69" fillId="0" borderId="0" xfId="10" applyFont="1" applyBorder="1" applyAlignment="1">
      <alignment horizontal="left"/>
    </xf>
    <xf numFmtId="0" fontId="19" fillId="0" borderId="0" xfId="10" applyFont="1" applyBorder="1" applyAlignment="1">
      <alignment horizontal="left"/>
    </xf>
    <xf numFmtId="5" fontId="4" fillId="0" borderId="0" xfId="3" applyNumberFormat="1" applyFont="1" applyFill="1" applyBorder="1" applyAlignment="1">
      <alignment vertical="top"/>
    </xf>
    <xf numFmtId="0" fontId="4" fillId="0" borderId="0" xfId="7" applyFont="1" applyFill="1" applyBorder="1" applyAlignment="1">
      <alignment horizontal="center" vertical="top" wrapText="1"/>
    </xf>
    <xf numFmtId="7" fontId="4" fillId="0" borderId="0" xfId="3" applyNumberFormat="1" applyFont="1" applyFill="1" applyBorder="1" applyAlignment="1">
      <alignment vertical="top"/>
    </xf>
    <xf numFmtId="0" fontId="5" fillId="2" borderId="4" xfId="0" applyNumberFormat="1" applyFont="1" applyFill="1" applyBorder="1" applyAlignment="1">
      <alignment horizontal="left" indent="1"/>
    </xf>
    <xf numFmtId="0" fontId="24" fillId="0" borderId="35" xfId="0" applyNumberFormat="1" applyFont="1" applyFill="1" applyBorder="1" applyAlignment="1">
      <alignment horizontal="left" indent="2"/>
    </xf>
    <xf numFmtId="37" fontId="24" fillId="0" borderId="35" xfId="0" applyNumberFormat="1" applyFont="1" applyFill="1" applyBorder="1" applyAlignment="1"/>
    <xf numFmtId="37" fontId="24" fillId="0" borderId="66" xfId="0" applyNumberFormat="1" applyFont="1" applyFill="1" applyBorder="1" applyAlignment="1"/>
    <xf numFmtId="37" fontId="24" fillId="0" borderId="67" xfId="0" applyNumberFormat="1" applyFont="1" applyFill="1" applyBorder="1" applyAlignment="1"/>
    <xf numFmtId="0" fontId="24" fillId="0" borderId="68" xfId="0" applyNumberFormat="1" applyFont="1" applyFill="1" applyBorder="1" applyAlignment="1">
      <alignment horizontal="left" indent="2"/>
    </xf>
    <xf numFmtId="37" fontId="24" fillId="0" borderId="30" xfId="0" applyNumberFormat="1" applyFont="1" applyFill="1" applyBorder="1" applyAlignment="1"/>
    <xf numFmtId="37" fontId="24" fillId="0" borderId="69" xfId="0" applyNumberFormat="1" applyFont="1" applyFill="1" applyBorder="1" applyAlignment="1"/>
    <xf numFmtId="37" fontId="24" fillId="0" borderId="70" xfId="0" applyNumberFormat="1" applyFont="1" applyFill="1" applyBorder="1" applyAlignment="1"/>
    <xf numFmtId="0" fontId="64" fillId="0" borderId="52" xfId="8" applyFont="1" applyFill="1" applyBorder="1" applyAlignment="1">
      <alignment horizontal="left" vertical="center"/>
    </xf>
    <xf numFmtId="0" fontId="64" fillId="0" borderId="18" xfId="8" applyFont="1" applyFill="1" applyBorder="1" applyAlignment="1">
      <alignment vertical="center"/>
    </xf>
    <xf numFmtId="37" fontId="4" fillId="0" borderId="19" xfId="0" applyNumberFormat="1" applyFont="1" applyBorder="1" applyAlignment="1"/>
    <xf numFmtId="1" fontId="4" fillId="0" borderId="7" xfId="0" applyNumberFormat="1" applyFont="1" applyBorder="1" applyAlignment="1">
      <alignment horizontal="right"/>
    </xf>
    <xf numFmtId="3" fontId="4" fillId="0" borderId="20" xfId="0" applyNumberFormat="1" applyFont="1" applyBorder="1" applyAlignment="1"/>
    <xf numFmtId="37" fontId="5" fillId="2" borderId="12" xfId="0" applyNumberFormat="1" applyFont="1" applyFill="1" applyBorder="1" applyAlignment="1"/>
    <xf numFmtId="37" fontId="5" fillId="2" borderId="31" xfId="0" applyNumberFormat="1" applyFont="1" applyFill="1" applyBorder="1" applyAlignment="1"/>
    <xf numFmtId="5" fontId="5" fillId="2" borderId="71" xfId="0" applyNumberFormat="1" applyFont="1" applyFill="1" applyBorder="1" applyAlignment="1"/>
    <xf numFmtId="5" fontId="5" fillId="2" borderId="72" xfId="0" applyNumberFormat="1" applyFont="1" applyFill="1" applyBorder="1" applyAlignment="1"/>
    <xf numFmtId="37" fontId="15" fillId="0" borderId="5" xfId="0" applyNumberFormat="1" applyFont="1" applyBorder="1" applyAlignment="1"/>
    <xf numFmtId="37" fontId="19" fillId="0" borderId="73" xfId="10" applyNumberFormat="1" applyFont="1" applyBorder="1" applyAlignment="1">
      <alignment horizontal="right"/>
    </xf>
    <xf numFmtId="5" fontId="19" fillId="0" borderId="74" xfId="3" applyNumberFormat="1" applyFont="1" applyBorder="1" applyAlignment="1">
      <alignment horizontal="right"/>
    </xf>
    <xf numFmtId="0" fontId="43" fillId="0" borderId="0" xfId="9" applyFont="1"/>
    <xf numFmtId="0" fontId="14" fillId="0" borderId="0" xfId="9"/>
    <xf numFmtId="0" fontId="19" fillId="0" borderId="24" xfId="9" applyFont="1" applyBorder="1" applyAlignment="1">
      <alignment horizontal="center"/>
    </xf>
    <xf numFmtId="0" fontId="19" fillId="0" borderId="25" xfId="9" applyFont="1" applyBorder="1" applyAlignment="1">
      <alignment horizontal="center"/>
    </xf>
    <xf numFmtId="37" fontId="2" fillId="0" borderId="2" xfId="0" applyNumberFormat="1" applyFont="1" applyBorder="1"/>
    <xf numFmtId="37" fontId="2" fillId="0" borderId="3" xfId="0" applyNumberFormat="1" applyFont="1" applyBorder="1"/>
    <xf numFmtId="37" fontId="2" fillId="0" borderId="31" xfId="0" applyNumberFormat="1" applyFont="1" applyBorder="1"/>
    <xf numFmtId="0" fontId="7" fillId="0" borderId="31" xfId="9" applyFont="1" applyBorder="1"/>
    <xf numFmtId="0" fontId="7" fillId="0" borderId="19" xfId="9" applyFont="1" applyBorder="1"/>
    <xf numFmtId="0" fontId="19" fillId="0" borderId="75" xfId="9" applyFont="1" applyBorder="1"/>
    <xf numFmtId="0" fontId="14" fillId="0" borderId="17" xfId="9" applyBorder="1"/>
    <xf numFmtId="37" fontId="19" fillId="0" borderId="13" xfId="9" applyNumberFormat="1" applyFont="1" applyBorder="1"/>
    <xf numFmtId="37" fontId="19" fillId="0" borderId="17" xfId="9" applyNumberFormat="1" applyFont="1" applyBorder="1"/>
    <xf numFmtId="5" fontId="19" fillId="0" borderId="17" xfId="9" applyNumberFormat="1" applyFont="1" applyBorder="1"/>
    <xf numFmtId="5" fontId="19" fillId="0" borderId="75" xfId="9" applyNumberFormat="1" applyFont="1" applyBorder="1"/>
    <xf numFmtId="0" fontId="14" fillId="0" borderId="0" xfId="9" applyFont="1" applyBorder="1"/>
    <xf numFmtId="0" fontId="14" fillId="0" borderId="0" xfId="9" applyBorder="1"/>
    <xf numFmtId="0" fontId="27" fillId="0" borderId="0" xfId="9" applyFont="1"/>
    <xf numFmtId="0" fontId="14" fillId="0" borderId="19" xfId="9" applyFont="1" applyBorder="1"/>
    <xf numFmtId="0" fontId="50" fillId="0" borderId="0" xfId="0" applyFont="1" applyAlignment="1"/>
    <xf numFmtId="0" fontId="34" fillId="0" borderId="0" xfId="0" applyFont="1" applyFill="1" applyBorder="1" applyAlignment="1">
      <alignment vertical="top" wrapText="1"/>
    </xf>
    <xf numFmtId="0" fontId="73" fillId="0" borderId="0" xfId="0" applyFont="1" applyBorder="1" applyAlignment="1">
      <alignment vertical="top" wrapText="1"/>
    </xf>
    <xf numFmtId="5" fontId="21" fillId="2" borderId="70" xfId="0" applyNumberFormat="1" applyFont="1" applyFill="1" applyBorder="1" applyAlignment="1"/>
    <xf numFmtId="5" fontId="21" fillId="2" borderId="76" xfId="0" applyNumberFormat="1" applyFont="1" applyFill="1" applyBorder="1" applyAlignment="1"/>
    <xf numFmtId="5" fontId="22" fillId="2" borderId="12" xfId="0" applyNumberFormat="1" applyFont="1" applyFill="1" applyBorder="1" applyAlignment="1"/>
    <xf numFmtId="5" fontId="21" fillId="2" borderId="77" xfId="0" applyNumberFormat="1" applyFont="1" applyFill="1" applyBorder="1" applyAlignment="1"/>
    <xf numFmtId="5" fontId="21" fillId="2" borderId="78" xfId="0" applyNumberFormat="1" applyFont="1" applyFill="1" applyBorder="1" applyAlignment="1"/>
    <xf numFmtId="0" fontId="41" fillId="0" borderId="0" xfId="0" applyFont="1" applyBorder="1" applyAlignment="1"/>
    <xf numFmtId="0" fontId="49" fillId="0" borderId="0" xfId="0" applyFont="1" applyBorder="1" applyAlignment="1"/>
    <xf numFmtId="0" fontId="16" fillId="0" borderId="0" xfId="0" applyNumberFormat="1" applyFont="1" applyAlignment="1"/>
    <xf numFmtId="0" fontId="50" fillId="0" borderId="0" xfId="0" applyNumberFormat="1" applyFont="1" applyAlignment="1"/>
    <xf numFmtId="0" fontId="15" fillId="0" borderId="85" xfId="0" applyNumberFormat="1" applyFont="1" applyBorder="1" applyAlignment="1"/>
    <xf numFmtId="0" fontId="0" fillId="0" borderId="86" xfId="0" applyNumberFormat="1" applyBorder="1" applyAlignment="1"/>
    <xf numFmtId="3" fontId="4" fillId="0" borderId="0" xfId="0" applyNumberFormat="1" applyFont="1" applyAlignment="1">
      <alignment horizontal="center"/>
    </xf>
    <xf numFmtId="3" fontId="7" fillId="0" borderId="0" xfId="0" applyNumberFormat="1" applyFont="1" applyAlignment="1">
      <alignment horizontal="center"/>
    </xf>
    <xf numFmtId="3" fontId="30" fillId="0" borderId="0" xfId="0" applyNumberFormat="1" applyFont="1" applyAlignment="1">
      <alignment horizontal="center"/>
    </xf>
    <xf numFmtId="0" fontId="29" fillId="0" borderId="0" xfId="0" applyNumberFormat="1" applyFont="1" applyAlignment="1">
      <alignment horizontal="center"/>
    </xf>
    <xf numFmtId="0" fontId="0" fillId="0" borderId="0" xfId="0" applyNumberFormat="1" applyAlignment="1">
      <alignment horizontal="center"/>
    </xf>
    <xf numFmtId="0" fontId="30" fillId="0" borderId="0" xfId="0" applyNumberFormat="1" applyFont="1" applyAlignment="1">
      <alignment horizontal="center"/>
    </xf>
    <xf numFmtId="0" fontId="0" fillId="0" borderId="0" xfId="0" applyNumberFormat="1" applyBorder="1" applyAlignment="1">
      <alignment horizontal="center"/>
    </xf>
    <xf numFmtId="3" fontId="7" fillId="0" borderId="16" xfId="0" applyNumberFormat="1" applyFont="1" applyBorder="1" applyAlignment="1">
      <alignment horizontal="center"/>
    </xf>
    <xf numFmtId="3" fontId="7" fillId="0" borderId="28" xfId="0" applyNumberFormat="1" applyFont="1" applyBorder="1" applyAlignment="1">
      <alignment horizontal="center"/>
    </xf>
    <xf numFmtId="3" fontId="7" fillId="0" borderId="29" xfId="0" applyNumberFormat="1" applyFont="1" applyBorder="1" applyAlignment="1">
      <alignment horizontal="center"/>
    </xf>
    <xf numFmtId="0" fontId="4" fillId="0" borderId="31" xfId="0" applyNumberFormat="1" applyFont="1" applyBorder="1" applyAlignment="1">
      <alignment horizontal="left" indent="4"/>
    </xf>
    <xf numFmtId="0" fontId="4" fillId="0" borderId="36" xfId="0" applyNumberFormat="1" applyFont="1" applyBorder="1" applyAlignment="1">
      <alignment horizontal="left" indent="4"/>
    </xf>
    <xf numFmtId="0" fontId="4" fillId="0" borderId="76" xfId="0" applyNumberFormat="1" applyFont="1" applyBorder="1" applyAlignment="1">
      <alignment horizontal="left" indent="4"/>
    </xf>
    <xf numFmtId="0" fontId="4" fillId="0" borderId="26" xfId="0" applyNumberFormat="1" applyFont="1" applyBorder="1" applyAlignment="1"/>
    <xf numFmtId="0" fontId="0" fillId="0" borderId="87" xfId="0" applyNumberFormat="1" applyBorder="1" applyAlignment="1"/>
    <xf numFmtId="165" fontId="15" fillId="0" borderId="88" xfId="0" applyNumberFormat="1" applyFont="1" applyBorder="1" applyAlignment="1">
      <alignment horizontal="center" wrapText="1"/>
    </xf>
    <xf numFmtId="0" fontId="0" fillId="0" borderId="89" xfId="0" applyBorder="1" applyAlignment="1">
      <alignment horizontal="center" wrapText="1"/>
    </xf>
    <xf numFmtId="0" fontId="15" fillId="0" borderId="90" xfId="0" applyNumberFormat="1" applyFont="1" applyBorder="1" applyAlignment="1">
      <alignment horizontal="left" indent="2"/>
    </xf>
    <xf numFmtId="0" fontId="0" fillId="0" borderId="91" xfId="0" applyNumberFormat="1" applyBorder="1" applyAlignment="1">
      <alignment horizontal="left" indent="2"/>
    </xf>
    <xf numFmtId="0" fontId="4" fillId="0" borderId="31" xfId="0" applyNumberFormat="1" applyFont="1" applyFill="1" applyBorder="1" applyAlignment="1">
      <alignment horizontal="left" indent="4"/>
    </xf>
    <xf numFmtId="0" fontId="0" fillId="0" borderId="36" xfId="0" applyNumberFormat="1" applyBorder="1" applyAlignment="1">
      <alignment horizontal="left" indent="4"/>
    </xf>
    <xf numFmtId="0" fontId="4" fillId="0" borderId="31" xfId="0" applyNumberFormat="1" applyFont="1" applyBorder="1" applyAlignment="1"/>
    <xf numFmtId="0" fontId="0" fillId="0" borderId="36" xfId="0" applyNumberFormat="1" applyBorder="1" applyAlignment="1"/>
    <xf numFmtId="0" fontId="2" fillId="0" borderId="31" xfId="0" applyNumberFormat="1" applyFont="1" applyBorder="1" applyAlignment="1">
      <alignment horizontal="left" indent="2"/>
    </xf>
    <xf numFmtId="0" fontId="0" fillId="0" borderId="36" xfId="0" applyNumberFormat="1" applyBorder="1" applyAlignment="1">
      <alignment horizontal="left" indent="2"/>
    </xf>
    <xf numFmtId="0" fontId="0" fillId="0" borderId="36" xfId="0" applyNumberFormat="1" applyFill="1" applyBorder="1" applyAlignment="1">
      <alignment horizontal="left" indent="4"/>
    </xf>
    <xf numFmtId="0" fontId="15" fillId="0" borderId="34" xfId="0" applyNumberFormat="1" applyFont="1" applyBorder="1" applyAlignment="1"/>
    <xf numFmtId="0" fontId="49" fillId="0" borderId="79" xfId="0" applyNumberFormat="1" applyFont="1" applyBorder="1" applyAlignment="1"/>
    <xf numFmtId="0" fontId="49" fillId="0" borderId="15" xfId="0" applyNumberFormat="1" applyFont="1" applyBorder="1" applyAlignment="1"/>
    <xf numFmtId="0" fontId="49" fillId="0" borderId="0" xfId="0" applyNumberFormat="1" applyFont="1" applyBorder="1" applyAlignment="1"/>
    <xf numFmtId="0" fontId="49" fillId="0" borderId="27" xfId="0" applyNumberFormat="1" applyFont="1" applyBorder="1" applyAlignment="1"/>
    <xf numFmtId="0" fontId="49" fillId="0" borderId="28" xfId="0" applyNumberFormat="1" applyFont="1" applyBorder="1" applyAlignment="1"/>
    <xf numFmtId="165" fontId="15" fillId="0" borderId="13" xfId="0" applyNumberFormat="1" applyFont="1" applyBorder="1" applyAlignment="1">
      <alignment horizontal="center"/>
    </xf>
    <xf numFmtId="165" fontId="15" fillId="0" borderId="17" xfId="0" applyNumberFormat="1" applyFont="1" applyBorder="1" applyAlignment="1">
      <alignment horizontal="center"/>
    </xf>
    <xf numFmtId="165" fontId="15" fillId="0" borderId="12" xfId="0" applyNumberFormat="1" applyFont="1" applyBorder="1" applyAlignment="1">
      <alignment horizontal="center"/>
    </xf>
    <xf numFmtId="0" fontId="4" fillId="0" borderId="83" xfId="0" applyNumberFormat="1" applyFont="1" applyBorder="1" applyAlignment="1"/>
    <xf numFmtId="0" fontId="0" fillId="0" borderId="84" xfId="0" applyNumberFormat="1" applyBorder="1" applyAlignment="1"/>
    <xf numFmtId="0" fontId="15" fillId="0" borderId="31" xfId="0" applyNumberFormat="1" applyFont="1" applyBorder="1" applyAlignment="1">
      <alignment horizontal="left"/>
    </xf>
    <xf numFmtId="0" fontId="15" fillId="0" borderId="36" xfId="0" applyNumberFormat="1" applyFont="1" applyBorder="1" applyAlignment="1">
      <alignment horizontal="left"/>
    </xf>
    <xf numFmtId="0" fontId="15" fillId="0" borderId="76" xfId="0" applyNumberFormat="1" applyFont="1" applyBorder="1" applyAlignment="1">
      <alignment horizontal="left"/>
    </xf>
    <xf numFmtId="0" fontId="4" fillId="0" borderId="31" xfId="0" applyNumberFormat="1" applyFont="1" applyBorder="1" applyAlignment="1">
      <alignment horizontal="left" indent="2"/>
    </xf>
    <xf numFmtId="165" fontId="15" fillId="0" borderId="88" xfId="0" applyNumberFormat="1" applyFont="1" applyBorder="1" applyAlignment="1">
      <alignment horizontal="right"/>
    </xf>
    <xf numFmtId="0" fontId="0" fillId="0" borderId="89" xfId="0" applyBorder="1" applyAlignment="1"/>
    <xf numFmtId="165" fontId="15" fillId="0" borderId="88" xfId="0" applyNumberFormat="1" applyFont="1" applyBorder="1" applyAlignment="1">
      <alignment horizontal="center"/>
    </xf>
    <xf numFmtId="0" fontId="15" fillId="0" borderId="13" xfId="0" applyNumberFormat="1" applyFont="1" applyBorder="1" applyAlignment="1"/>
    <xf numFmtId="0" fontId="0" fillId="0" borderId="17" xfId="0" applyNumberFormat="1" applyBorder="1" applyAlignment="1"/>
    <xf numFmtId="0" fontId="4" fillId="0" borderId="4" xfId="0" applyNumberFormat="1" applyFont="1" applyBorder="1" applyAlignment="1">
      <alignment horizontal="left" indent="4"/>
    </xf>
    <xf numFmtId="0" fontId="0" fillId="0" borderId="2" xfId="0" applyNumberFormat="1" applyBorder="1" applyAlignment="1">
      <alignment horizontal="left" indent="4"/>
    </xf>
    <xf numFmtId="0" fontId="4" fillId="0" borderId="2" xfId="0" applyNumberFormat="1" applyFont="1" applyBorder="1" applyAlignment="1">
      <alignment horizontal="left"/>
    </xf>
    <xf numFmtId="0" fontId="4" fillId="0" borderId="3" xfId="0" applyNumberFormat="1" applyFont="1" applyBorder="1" applyAlignment="1">
      <alignment horizontal="left"/>
    </xf>
    <xf numFmtId="0" fontId="4" fillId="0" borderId="17" xfId="0" applyNumberFormat="1" applyFont="1" applyBorder="1" applyAlignment="1">
      <alignment horizontal="left"/>
    </xf>
    <xf numFmtId="0" fontId="4" fillId="0" borderId="12" xfId="0" applyNumberFormat="1" applyFont="1" applyBorder="1" applyAlignment="1">
      <alignment horizontal="left"/>
    </xf>
    <xf numFmtId="0" fontId="15" fillId="0" borderId="81" xfId="0" applyNumberFormat="1" applyFont="1" applyBorder="1" applyAlignment="1">
      <alignment horizontal="left" indent="2"/>
    </xf>
    <xf numFmtId="0" fontId="0" fillId="0" borderId="82" xfId="0" applyNumberFormat="1" applyBorder="1" applyAlignment="1">
      <alignment horizontal="left" indent="2"/>
    </xf>
    <xf numFmtId="0" fontId="4" fillId="0" borderId="36" xfId="0" applyNumberFormat="1" applyFont="1" applyFill="1" applyBorder="1" applyAlignment="1">
      <alignment horizontal="left" indent="4"/>
    </xf>
    <xf numFmtId="0" fontId="4" fillId="0" borderId="76" xfId="0" applyNumberFormat="1" applyFont="1" applyFill="1" applyBorder="1" applyAlignment="1">
      <alignment horizontal="left" indent="4"/>
    </xf>
    <xf numFmtId="0" fontId="2" fillId="0" borderId="31" xfId="0" applyNumberFormat="1" applyFont="1" applyBorder="1" applyAlignment="1">
      <alignment horizontal="left" indent="4"/>
    </xf>
    <xf numFmtId="0" fontId="4" fillId="0" borderId="66" xfId="0" applyNumberFormat="1" applyFont="1" applyBorder="1" applyAlignment="1">
      <alignment horizontal="center"/>
    </xf>
    <xf numFmtId="0" fontId="4" fillId="0" borderId="67" xfId="0" applyNumberFormat="1" applyFont="1" applyBorder="1" applyAlignment="1">
      <alignment horizontal="center"/>
    </xf>
    <xf numFmtId="0" fontId="0" fillId="0" borderId="0" xfId="0"/>
    <xf numFmtId="0" fontId="4" fillId="0" borderId="79" xfId="0" applyNumberFormat="1" applyFont="1" applyBorder="1" applyAlignment="1">
      <alignment horizontal="center"/>
    </xf>
    <xf numFmtId="0" fontId="4" fillId="0" borderId="80" xfId="0" applyNumberFormat="1" applyFont="1" applyBorder="1" applyAlignment="1">
      <alignment horizontal="center"/>
    </xf>
    <xf numFmtId="0" fontId="4" fillId="0" borderId="34" xfId="0" applyNumberFormat="1" applyFont="1" applyBorder="1" applyAlignment="1">
      <alignment horizontal="center" vertical="center" wrapText="1"/>
    </xf>
    <xf numFmtId="0" fontId="49" fillId="0" borderId="79" xfId="0" applyNumberFormat="1" applyFont="1" applyBorder="1" applyAlignment="1">
      <alignment horizontal="center" vertical="center" wrapText="1"/>
    </xf>
    <xf numFmtId="0" fontId="49" fillId="0" borderId="80" xfId="0" applyNumberFormat="1" applyFont="1" applyBorder="1" applyAlignment="1">
      <alignment horizontal="center" vertical="center" wrapText="1"/>
    </xf>
    <xf numFmtId="0" fontId="49" fillId="0" borderId="33" xfId="0" applyNumberFormat="1" applyFont="1" applyBorder="1" applyAlignment="1">
      <alignment horizontal="center" vertical="center" wrapText="1"/>
    </xf>
    <xf numFmtId="0" fontId="49" fillId="0" borderId="24" xfId="0" applyNumberFormat="1" applyFont="1" applyBorder="1" applyAlignment="1">
      <alignment horizontal="center" vertical="center" wrapText="1"/>
    </xf>
    <xf numFmtId="0" fontId="49" fillId="0" borderId="25" xfId="0" applyNumberFormat="1" applyFont="1" applyBorder="1" applyAlignment="1">
      <alignment horizontal="center" vertical="center" wrapText="1"/>
    </xf>
    <xf numFmtId="0" fontId="4" fillId="0" borderId="24" xfId="0" applyNumberFormat="1" applyFont="1" applyBorder="1" applyAlignment="1">
      <alignment horizontal="left"/>
    </xf>
    <xf numFmtId="0" fontId="4" fillId="0" borderId="25" xfId="0" applyNumberFormat="1" applyFont="1" applyBorder="1" applyAlignment="1">
      <alignment horizontal="left"/>
    </xf>
    <xf numFmtId="0" fontId="49" fillId="0" borderId="79" xfId="0" applyNumberFormat="1" applyFont="1" applyBorder="1" applyAlignment="1">
      <alignment vertical="center" wrapText="1"/>
    </xf>
    <xf numFmtId="0" fontId="49" fillId="0" borderId="33" xfId="0" applyNumberFormat="1" applyFont="1" applyBorder="1" applyAlignment="1">
      <alignment vertical="center" wrapText="1"/>
    </xf>
    <xf numFmtId="0" fontId="49" fillId="0" borderId="24" xfId="0" applyNumberFormat="1" applyFont="1" applyBorder="1" applyAlignment="1">
      <alignment vertical="center" wrapText="1"/>
    </xf>
    <xf numFmtId="0" fontId="4" fillId="0" borderId="2" xfId="0" applyNumberFormat="1" applyFont="1" applyBorder="1" applyAlignment="1"/>
    <xf numFmtId="0" fontId="2" fillId="0" borderId="13" xfId="0" applyNumberFormat="1" applyFont="1" applyBorder="1" applyAlignment="1"/>
    <xf numFmtId="0" fontId="14" fillId="0" borderId="0" xfId="9" applyFont="1" applyAlignment="1">
      <alignment horizontal="center"/>
    </xf>
    <xf numFmtId="0" fontId="14" fillId="0" borderId="24" xfId="9" applyBorder="1" applyAlignment="1">
      <alignment horizontal="center"/>
    </xf>
    <xf numFmtId="3" fontId="16" fillId="0" borderId="0" xfId="0" applyNumberFormat="1" applyFont="1" applyAlignment="1">
      <alignment horizontal="center"/>
    </xf>
    <xf numFmtId="0" fontId="14" fillId="0" borderId="0" xfId="9" applyAlignment="1">
      <alignment horizontal="center"/>
    </xf>
    <xf numFmtId="0" fontId="29" fillId="0" borderId="0" xfId="9" applyFont="1" applyAlignment="1">
      <alignment horizontal="center"/>
    </xf>
    <xf numFmtId="0" fontId="74" fillId="0" borderId="0" xfId="0" applyFont="1" applyAlignment="1">
      <alignment horizontal="center"/>
    </xf>
    <xf numFmtId="3" fontId="30" fillId="0" borderId="0" xfId="9" applyNumberFormat="1" applyFont="1" applyAlignment="1">
      <alignment horizontal="center"/>
    </xf>
    <xf numFmtId="0" fontId="74" fillId="0" borderId="0" xfId="0" applyFont="1" applyBorder="1" applyAlignment="1">
      <alignment horizontal="center"/>
    </xf>
    <xf numFmtId="0" fontId="30" fillId="0" borderId="0" xfId="9" applyFont="1" applyAlignment="1">
      <alignment horizontal="center"/>
    </xf>
    <xf numFmtId="0" fontId="19" fillId="0" borderId="88" xfId="9" applyFont="1" applyBorder="1" applyAlignment="1">
      <alignment horizontal="center" wrapText="1"/>
    </xf>
    <xf numFmtId="0" fontId="0" fillId="0" borderId="9" xfId="0" applyBorder="1" applyAlignment="1">
      <alignment horizontal="center" wrapText="1"/>
    </xf>
    <xf numFmtId="0" fontId="41" fillId="0" borderId="33" xfId="9" applyFont="1" applyBorder="1" applyAlignment="1">
      <alignment horizontal="center"/>
    </xf>
    <xf numFmtId="0" fontId="39" fillId="0" borderId="24" xfId="0" applyFont="1" applyBorder="1" applyAlignment="1">
      <alignment horizontal="center"/>
    </xf>
    <xf numFmtId="0" fontId="39" fillId="0" borderId="25" xfId="0" applyFont="1" applyBorder="1" applyAlignment="1">
      <alignment horizontal="center"/>
    </xf>
    <xf numFmtId="0" fontId="19" fillId="0" borderId="88" xfId="9" applyFont="1" applyBorder="1" applyAlignment="1"/>
    <xf numFmtId="0" fontId="0" fillId="0" borderId="9" xfId="0" applyBorder="1" applyAlignment="1"/>
    <xf numFmtId="0" fontId="19" fillId="0" borderId="13" xfId="9" applyFont="1"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0" fontId="7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59" fillId="0" borderId="92" xfId="10" applyFont="1" applyFill="1" applyBorder="1" applyAlignment="1">
      <alignment horizontal="center" vertical="center" wrapText="1"/>
    </xf>
    <xf numFmtId="0" fontId="0" fillId="0" borderId="93" xfId="0" applyBorder="1" applyAlignment="1">
      <alignment horizontal="center" vertical="center" wrapText="1"/>
    </xf>
    <xf numFmtId="0" fontId="0" fillId="0" borderId="33" xfId="0" applyBorder="1" applyAlignment="1">
      <alignment vertical="center" wrapText="1"/>
    </xf>
    <xf numFmtId="0" fontId="0" fillId="0" borderId="25" xfId="0" applyBorder="1" applyAlignment="1">
      <alignment vertical="center" wrapText="1"/>
    </xf>
    <xf numFmtId="0" fontId="19" fillId="0" borderId="33" xfId="10" applyFont="1" applyFill="1" applyBorder="1" applyAlignment="1">
      <alignment horizontal="center"/>
    </xf>
    <xf numFmtId="0" fontId="19" fillId="0" borderId="25" xfId="10" applyFont="1" applyFill="1" applyBorder="1" applyAlignment="1">
      <alignment horizontal="center"/>
    </xf>
    <xf numFmtId="1" fontId="19" fillId="0" borderId="92" xfId="10"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19" fillId="0" borderId="13" xfId="10" applyFont="1" applyFill="1" applyBorder="1" applyAlignment="1">
      <alignment horizontal="center"/>
    </xf>
    <xf numFmtId="0" fontId="19" fillId="0" borderId="79" xfId="10" applyFont="1" applyFill="1" applyBorder="1" applyAlignment="1"/>
    <xf numFmtId="0" fontId="7" fillId="0" borderId="24" xfId="10" applyFont="1" applyFill="1" applyBorder="1" applyAlignment="1"/>
    <xf numFmtId="1" fontId="19" fillId="0" borderId="94" xfId="10" applyNumberFormat="1" applyFont="1" applyFill="1"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16" fillId="0" borderId="0" xfId="10" applyFont="1" applyAlignment="1"/>
    <xf numFmtId="0" fontId="67" fillId="0" borderId="0" xfId="0" applyFont="1" applyBorder="1" applyAlignment="1"/>
    <xf numFmtId="0" fontId="15" fillId="0" borderId="0" xfId="10" applyFont="1" applyAlignment="1">
      <alignment horizontal="center"/>
    </xf>
    <xf numFmtId="0" fontId="0" fillId="0" borderId="0" xfId="0" applyBorder="1" applyAlignment="1">
      <alignment horizontal="center"/>
    </xf>
    <xf numFmtId="3" fontId="15" fillId="0" borderId="0" xfId="10" applyNumberFormat="1" applyFont="1" applyAlignment="1">
      <alignment horizontal="center"/>
    </xf>
    <xf numFmtId="0" fontId="7" fillId="0" borderId="0" xfId="10" applyFont="1" applyAlignment="1">
      <alignment horizontal="center"/>
    </xf>
    <xf numFmtId="0" fontId="34" fillId="0" borderId="0" xfId="0" applyFont="1" applyBorder="1" applyAlignment="1">
      <alignment horizontal="center" vertical="top"/>
    </xf>
    <xf numFmtId="0" fontId="0" fillId="0" borderId="0" xfId="0" applyBorder="1" applyAlignment="1">
      <alignment horizontal="center" vertical="top"/>
    </xf>
    <xf numFmtId="0" fontId="34" fillId="0" borderId="0" xfId="0" applyFont="1" applyBorder="1" applyAlignment="1">
      <alignment vertical="top" wrapText="1"/>
    </xf>
    <xf numFmtId="0" fontId="0" fillId="0" borderId="0" xfId="0" applyBorder="1" applyAlignment="1">
      <alignment vertical="top" wrapText="1"/>
    </xf>
    <xf numFmtId="0" fontId="36" fillId="0" borderId="0" xfId="0" applyFont="1" applyBorder="1" applyAlignment="1">
      <alignment vertical="top" wrapText="1"/>
    </xf>
    <xf numFmtId="0" fontId="34" fillId="0" borderId="0" xfId="0" applyFont="1" applyFill="1" applyBorder="1" applyAlignment="1">
      <alignment vertical="top" wrapText="1"/>
    </xf>
    <xf numFmtId="0" fontId="73" fillId="0" borderId="0" xfId="0" applyFont="1" applyBorder="1" applyAlignment="1">
      <alignment vertical="top" wrapText="1"/>
    </xf>
    <xf numFmtId="0" fontId="28" fillId="0" borderId="0" xfId="10" applyFont="1" applyBorder="1" applyAlignment="1">
      <alignment horizontal="center"/>
    </xf>
    <xf numFmtId="0" fontId="16" fillId="0" borderId="0" xfId="10" applyFont="1" applyAlignment="1">
      <alignment horizontal="left"/>
    </xf>
    <xf numFmtId="0" fontId="0" fillId="0" borderId="0" xfId="0" applyBorder="1" applyAlignment="1">
      <alignment horizontal="left"/>
    </xf>
    <xf numFmtId="0" fontId="4" fillId="0" borderId="0" xfId="10" applyFont="1" applyAlignment="1">
      <alignment horizontal="center"/>
    </xf>
    <xf numFmtId="0" fontId="4" fillId="0" borderId="0" xfId="10" applyFont="1" applyBorder="1" applyAlignment="1">
      <alignment horizontal="center"/>
    </xf>
    <xf numFmtId="0" fontId="34" fillId="0" borderId="0" xfId="0" applyFont="1" applyBorder="1" applyAlignment="1">
      <alignment horizontal="center"/>
    </xf>
    <xf numFmtId="165" fontId="7" fillId="0" borderId="0" xfId="0" applyNumberFormat="1" applyFont="1" applyAlignment="1">
      <alignment horizontal="center"/>
    </xf>
    <xf numFmtId="0" fontId="4" fillId="0" borderId="0" xfId="0" applyFont="1" applyBorder="1" applyAlignment="1">
      <alignment horizontal="center"/>
    </xf>
    <xf numFmtId="165" fontId="4" fillId="0" borderId="0" xfId="0" applyNumberFormat="1" applyFont="1" applyAlignment="1">
      <alignment horizontal="center"/>
    </xf>
    <xf numFmtId="165" fontId="4" fillId="0" borderId="24" xfId="0" applyNumberFormat="1" applyFont="1" applyBorder="1" applyAlignment="1">
      <alignment horizontal="center"/>
    </xf>
    <xf numFmtId="0" fontId="15" fillId="0" borderId="34" xfId="0" applyNumberFormat="1" applyFont="1" applyBorder="1" applyAlignment="1">
      <alignment horizontal="center" vertical="center" wrapText="1"/>
    </xf>
    <xf numFmtId="0" fontId="4" fillId="0" borderId="79" xfId="0" applyNumberFormat="1" applyFont="1" applyBorder="1" applyAlignment="1">
      <alignment horizontal="center" vertical="center" wrapText="1"/>
    </xf>
    <xf numFmtId="0" fontId="4" fillId="0" borderId="8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165" fontId="18" fillId="3" borderId="0" xfId="0" applyNumberFormat="1" applyFont="1" applyFill="1" applyAlignment="1">
      <alignment horizontal="center" wrapText="1"/>
    </xf>
    <xf numFmtId="0" fontId="13" fillId="0" borderId="0" xfId="0" applyFont="1" applyAlignment="1">
      <alignment wrapText="1"/>
    </xf>
    <xf numFmtId="0" fontId="15" fillId="0" borderId="34" xfId="0" applyNumberFormat="1" applyFont="1" applyBorder="1" applyAlignment="1">
      <alignment horizontal="center"/>
    </xf>
    <xf numFmtId="0" fontId="15" fillId="0" borderId="15" xfId="0" applyNumberFormat="1" applyFont="1" applyBorder="1" applyAlignment="1">
      <alignment horizontal="center"/>
    </xf>
    <xf numFmtId="0" fontId="15" fillId="0" borderId="27" xfId="0" applyNumberFormat="1" applyFont="1" applyBorder="1" applyAlignment="1">
      <alignment horizontal="center"/>
    </xf>
    <xf numFmtId="3" fontId="16" fillId="0" borderId="0" xfId="0" applyNumberFormat="1" applyFont="1" applyAlignment="1"/>
    <xf numFmtId="0" fontId="50" fillId="0" borderId="0" xfId="0" applyFont="1" applyAlignment="1"/>
    <xf numFmtId="165" fontId="8" fillId="0" borderId="0" xfId="0" applyNumberFormat="1" applyFont="1" applyAlignment="1">
      <alignment horizontal="center"/>
    </xf>
    <xf numFmtId="0" fontId="4" fillId="0" borderId="0" xfId="0" applyFont="1" applyAlignment="1">
      <alignment horizontal="center"/>
    </xf>
    <xf numFmtId="165" fontId="10" fillId="0" borderId="0" xfId="0" applyNumberFormat="1" applyFont="1" applyAlignment="1">
      <alignment horizontal="center"/>
    </xf>
    <xf numFmtId="165" fontId="4" fillId="0" borderId="0" xfId="0" applyNumberFormat="1" applyFont="1" applyBorder="1" applyAlignment="1">
      <alignment horizontal="center"/>
    </xf>
    <xf numFmtId="0" fontId="24" fillId="2" borderId="110" xfId="0" applyNumberFormat="1" applyFont="1" applyFill="1" applyBorder="1" applyAlignment="1">
      <alignment horizontal="center" wrapText="1"/>
    </xf>
    <xf numFmtId="0" fontId="4" fillId="0" borderId="15" xfId="0" applyNumberFormat="1" applyFont="1" applyBorder="1" applyAlignment="1">
      <alignment wrapText="1"/>
    </xf>
    <xf numFmtId="0" fontId="4" fillId="0" borderId="90" xfId="0" applyNumberFormat="1" applyFont="1" applyBorder="1" applyAlignment="1">
      <alignment wrapText="1"/>
    </xf>
    <xf numFmtId="0" fontId="24" fillId="2" borderId="106" xfId="0" applyNumberFormat="1" applyFont="1" applyFill="1" applyBorder="1" applyAlignment="1">
      <alignment horizontal="center" vertical="center" wrapText="1"/>
    </xf>
    <xf numFmtId="0" fontId="4" fillId="0" borderId="107" xfId="0" applyNumberFormat="1" applyFont="1" applyBorder="1" applyAlignment="1">
      <alignment horizontal="center" vertical="center" wrapText="1"/>
    </xf>
    <xf numFmtId="0" fontId="24" fillId="2" borderId="111" xfId="0" applyNumberFormat="1" applyFont="1" applyFill="1" applyBorder="1" applyAlignment="1">
      <alignment horizontal="center" wrapText="1"/>
    </xf>
    <xf numFmtId="0" fontId="4" fillId="0" borderId="112" xfId="0" applyNumberFormat="1" applyFont="1" applyBorder="1" applyAlignment="1">
      <alignment horizontal="center" wrapText="1"/>
    </xf>
    <xf numFmtId="0" fontId="24" fillId="2" borderId="108" xfId="0" applyNumberFormat="1" applyFont="1" applyFill="1" applyBorder="1" applyAlignment="1">
      <alignment horizontal="center" wrapText="1"/>
    </xf>
    <xf numFmtId="0" fontId="4" fillId="0" borderId="109" xfId="0" applyNumberFormat="1" applyFont="1" applyBorder="1" applyAlignment="1">
      <alignment horizontal="center" wrapText="1"/>
    </xf>
    <xf numFmtId="165" fontId="39" fillId="0" borderId="79" xfId="0" applyNumberFormat="1" applyFont="1" applyBorder="1" applyAlignment="1">
      <alignment horizontal="center"/>
    </xf>
    <xf numFmtId="0" fontId="4" fillId="0" borderId="0" xfId="0" applyNumberFormat="1" applyFont="1" applyBorder="1" applyAlignment="1"/>
    <xf numFmtId="0" fontId="8" fillId="0" borderId="0" xfId="0" applyNumberFormat="1" applyFont="1" applyAlignment="1">
      <alignment horizontal="center"/>
    </xf>
    <xf numFmtId="0" fontId="4" fillId="0" borderId="0" xfId="0" applyNumberFormat="1" applyFont="1" applyBorder="1" applyAlignment="1">
      <alignment horizontal="center"/>
    </xf>
    <xf numFmtId="0" fontId="10" fillId="0" borderId="0" xfId="0" applyNumberFormat="1" applyFont="1" applyAlignment="1">
      <alignment horizontal="center"/>
    </xf>
    <xf numFmtId="0" fontId="10" fillId="0" borderId="0" xfId="0" applyNumberFormat="1" applyFont="1" applyBorder="1" applyAlignment="1">
      <alignment horizontal="center"/>
    </xf>
    <xf numFmtId="3" fontId="16" fillId="0" borderId="0" xfId="0" applyNumberFormat="1" applyFont="1" applyBorder="1" applyAlignment="1">
      <alignment horizontal="center"/>
    </xf>
    <xf numFmtId="0" fontId="24" fillId="2" borderId="98" xfId="0" applyNumberFormat="1" applyFont="1" applyFill="1" applyBorder="1" applyAlignment="1">
      <alignment horizontal="center" wrapText="1"/>
    </xf>
    <xf numFmtId="0" fontId="4" fillId="0" borderId="103" xfId="0" applyNumberFormat="1" applyFont="1" applyBorder="1" applyAlignment="1">
      <alignment horizontal="center" wrapText="1"/>
    </xf>
    <xf numFmtId="0" fontId="24" fillId="2" borderId="104" xfId="0" applyNumberFormat="1" applyFont="1" applyFill="1" applyBorder="1" applyAlignment="1">
      <alignment horizontal="center" wrapText="1"/>
    </xf>
    <xf numFmtId="0" fontId="4" fillId="0" borderId="105" xfId="0" applyNumberFormat="1" applyFont="1" applyBorder="1" applyAlignment="1">
      <alignment horizontal="center" wrapText="1"/>
    </xf>
    <xf numFmtId="0" fontId="24" fillId="2" borderId="97" xfId="0" applyNumberFormat="1" applyFont="1" applyFill="1" applyBorder="1" applyAlignment="1">
      <alignment horizontal="center" wrapText="1"/>
    </xf>
    <xf numFmtId="0" fontId="4" fillId="0" borderId="6" xfId="0" applyNumberFormat="1" applyFont="1" applyBorder="1" applyAlignment="1">
      <alignment horizontal="center" wrapText="1"/>
    </xf>
    <xf numFmtId="165" fontId="5" fillId="2" borderId="91" xfId="0" applyNumberFormat="1" applyFont="1" applyFill="1" applyBorder="1" applyAlignment="1">
      <alignment horizontal="center"/>
    </xf>
    <xf numFmtId="0" fontId="24" fillId="2" borderId="99" xfId="0" applyNumberFormat="1" applyFont="1" applyFill="1" applyBorder="1" applyAlignment="1">
      <alignment horizontal="center" wrapText="1"/>
    </xf>
    <xf numFmtId="0" fontId="24" fillId="2" borderId="100" xfId="0" applyNumberFormat="1" applyFont="1" applyFill="1" applyBorder="1" applyAlignment="1">
      <alignment horizontal="center" vertical="center"/>
    </xf>
    <xf numFmtId="0" fontId="24" fillId="2" borderId="101" xfId="0" applyNumberFormat="1" applyFont="1" applyFill="1" applyBorder="1" applyAlignment="1">
      <alignment horizontal="center" vertical="center"/>
    </xf>
    <xf numFmtId="0" fontId="24" fillId="2" borderId="102" xfId="0" applyNumberFormat="1" applyFont="1" applyFill="1" applyBorder="1" applyAlignment="1">
      <alignment horizontal="center" vertical="center"/>
    </xf>
    <xf numFmtId="0" fontId="32" fillId="2" borderId="0" xfId="0" applyNumberFormat="1" applyFont="1" applyFill="1" applyAlignment="1"/>
    <xf numFmtId="0" fontId="4" fillId="0" borderId="0" xfId="0" applyNumberFormat="1" applyFont="1" applyAlignment="1"/>
    <xf numFmtId="165" fontId="31" fillId="2" borderId="0" xfId="0" applyNumberFormat="1" applyFont="1" applyFill="1" applyAlignment="1">
      <alignment horizontal="center"/>
    </xf>
    <xf numFmtId="165" fontId="5" fillId="2" borderId="0" xfId="0" applyNumberFormat="1" applyFont="1" applyFill="1" applyAlignment="1">
      <alignment horizontal="center"/>
    </xf>
    <xf numFmtId="0" fontId="22" fillId="2" borderId="92" xfId="0" applyNumberFormat="1" applyFont="1" applyFill="1" applyBorder="1" applyAlignment="1">
      <alignment horizontal="center" wrapText="1"/>
    </xf>
    <xf numFmtId="0" fontId="4" fillId="0" borderId="93" xfId="0" applyNumberFormat="1" applyFont="1" applyBorder="1" applyAlignment="1">
      <alignment horizontal="center" wrapText="1"/>
    </xf>
    <xf numFmtId="0" fontId="4" fillId="0" borderId="33" xfId="0" applyNumberFormat="1" applyFont="1" applyBorder="1" applyAlignment="1">
      <alignment horizontal="center" wrapText="1"/>
    </xf>
    <xf numFmtId="0" fontId="4" fillId="0" borderId="25" xfId="0" applyNumberFormat="1" applyFont="1" applyBorder="1" applyAlignment="1">
      <alignment horizontal="center" wrapText="1"/>
    </xf>
    <xf numFmtId="165" fontId="5" fillId="2" borderId="28" xfId="0" applyNumberFormat="1" applyFont="1" applyFill="1" applyBorder="1" applyAlignment="1">
      <alignment horizontal="center"/>
    </xf>
    <xf numFmtId="0" fontId="33" fillId="2" borderId="0" xfId="0" applyNumberFormat="1" applyFont="1" applyFill="1" applyAlignment="1">
      <alignment horizontal="center"/>
    </xf>
    <xf numFmtId="0" fontId="4" fillId="0" borderId="0" xfId="0" applyNumberFormat="1" applyFont="1" applyAlignment="1">
      <alignment horizontal="center"/>
    </xf>
    <xf numFmtId="0" fontId="22" fillId="2" borderId="92" xfId="0" applyNumberFormat="1" applyFont="1" applyFill="1" applyBorder="1" applyAlignment="1">
      <alignment horizontal="center" vertical="center" wrapText="1"/>
    </xf>
    <xf numFmtId="0" fontId="4" fillId="0" borderId="93"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165" fontId="41" fillId="2" borderId="0" xfId="0" applyNumberFormat="1" applyFont="1" applyFill="1" applyAlignment="1">
      <alignment horizontal="center"/>
    </xf>
    <xf numFmtId="0" fontId="40" fillId="0" borderId="0" xfId="0" applyFont="1" applyBorder="1" applyAlignment="1">
      <alignment horizontal="center"/>
    </xf>
    <xf numFmtId="0" fontId="32" fillId="2" borderId="0" xfId="0" applyNumberFormat="1" applyFont="1" applyFill="1" applyAlignment="1">
      <alignment horizontal="center"/>
    </xf>
    <xf numFmtId="0" fontId="22" fillId="2" borderId="113" xfId="0" applyNumberFormat="1" applyFont="1" applyFill="1" applyBorder="1" applyAlignment="1">
      <alignment wrapText="1"/>
    </xf>
    <xf numFmtId="0" fontId="4" fillId="0" borderId="62" xfId="0" applyNumberFormat="1" applyFont="1" applyBorder="1" applyAlignment="1">
      <alignment wrapText="1"/>
    </xf>
    <xf numFmtId="0" fontId="4" fillId="0" borderId="89" xfId="0" applyNumberFormat="1" applyFont="1" applyBorder="1" applyAlignment="1">
      <alignment wrapText="1"/>
    </xf>
    <xf numFmtId="0" fontId="19" fillId="0" borderId="13"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0" fillId="0" borderId="0" xfId="0" applyNumberFormat="1" applyBorder="1" applyAlignment="1"/>
    <xf numFmtId="3" fontId="16" fillId="0" borderId="0" xfId="0" applyNumberFormat="1" applyFont="1" applyBorder="1" applyAlignment="1"/>
    <xf numFmtId="0" fontId="0" fillId="0" borderId="0" xfId="0" applyBorder="1" applyAlignment="1"/>
    <xf numFmtId="0" fontId="8" fillId="0" borderId="0" xfId="0" applyNumberFormat="1" applyFont="1" applyBorder="1" applyAlignment="1">
      <alignment horizontal="center"/>
    </xf>
    <xf numFmtId="0" fontId="0" fillId="3" borderId="0" xfId="0" applyFill="1" applyBorder="1" applyAlignment="1">
      <alignment vertical="top" wrapText="1"/>
    </xf>
    <xf numFmtId="0" fontId="5" fillId="2" borderId="34" xfId="0" applyNumberFormat="1" applyFont="1" applyFill="1" applyBorder="1" applyAlignment="1"/>
    <xf numFmtId="0" fontId="0" fillId="0" borderId="27" xfId="0" applyNumberFormat="1" applyBorder="1" applyAlignment="1"/>
    <xf numFmtId="0" fontId="7" fillId="0" borderId="0" xfId="0" applyNumberFormat="1" applyFont="1" applyBorder="1" applyAlignment="1">
      <alignment horizontal="center"/>
    </xf>
    <xf numFmtId="165" fontId="40" fillId="0" borderId="0" xfId="0" applyNumberFormat="1" applyFont="1" applyBorder="1" applyAlignment="1">
      <alignment horizontal="center"/>
    </xf>
    <xf numFmtId="0" fontId="39" fillId="0" borderId="0" xfId="0" applyFont="1" applyBorder="1" applyAlignment="1">
      <alignment horizontal="center"/>
    </xf>
    <xf numFmtId="0" fontId="24" fillId="2" borderId="13" xfId="0" applyNumberFormat="1" applyFont="1" applyFill="1" applyBorder="1" applyAlignment="1">
      <alignment horizontal="center" vertical="center" wrapText="1"/>
    </xf>
    <xf numFmtId="0" fontId="0" fillId="0" borderId="17" xfId="0" applyNumberFormat="1" applyBorder="1" applyAlignment="1">
      <alignment horizontal="center" vertical="center" wrapText="1"/>
    </xf>
    <xf numFmtId="0" fontId="24" fillId="2" borderId="13" xfId="0" applyNumberFormat="1" applyFont="1" applyFill="1" applyBorder="1" applyAlignment="1">
      <alignment horizontal="center" vertical="center"/>
    </xf>
    <xf numFmtId="0" fontId="0" fillId="0" borderId="12" xfId="0" applyNumberFormat="1" applyBorder="1" applyAlignment="1">
      <alignment horizontal="center" vertical="center"/>
    </xf>
    <xf numFmtId="0" fontId="24" fillId="2" borderId="12" xfId="0" applyNumberFormat="1" applyFont="1" applyFill="1" applyBorder="1" applyAlignment="1">
      <alignment horizontal="center" vertical="center"/>
    </xf>
    <xf numFmtId="167" fontId="63" fillId="0" borderId="79" xfId="1" applyNumberFormat="1" applyFont="1" applyFill="1" applyBorder="1" applyAlignment="1">
      <alignment horizontal="center" vertical="top" wrapText="1"/>
    </xf>
    <xf numFmtId="167" fontId="63" fillId="0" borderId="24" xfId="1" applyNumberFormat="1" applyFont="1" applyFill="1" applyBorder="1" applyAlignment="1">
      <alignment horizontal="center" vertical="top" wrapText="1"/>
    </xf>
    <xf numFmtId="166" fontId="7" fillId="3" borderId="0" xfId="0" applyNumberFormat="1" applyFont="1" applyFill="1" applyBorder="1" applyAlignment="1">
      <alignment vertical="top" wrapText="1"/>
    </xf>
    <xf numFmtId="0" fontId="0" fillId="0" borderId="0" xfId="0" applyAlignment="1">
      <alignment vertical="top" wrapText="1"/>
    </xf>
    <xf numFmtId="0" fontId="63" fillId="0" borderId="34" xfId="8" applyNumberFormat="1" applyFont="1" applyFill="1" applyBorder="1" applyAlignment="1" applyProtection="1"/>
    <xf numFmtId="0" fontId="63" fillId="0" borderId="79" xfId="8" applyNumberFormat="1" applyFont="1" applyFill="1" applyBorder="1" applyAlignment="1" applyProtection="1"/>
    <xf numFmtId="0" fontId="63" fillId="0" borderId="33" xfId="8" applyNumberFormat="1" applyFont="1" applyFill="1" applyBorder="1" applyAlignment="1" applyProtection="1"/>
    <xf numFmtId="0" fontId="63" fillId="0" borderId="24" xfId="8" applyNumberFormat="1" applyFont="1" applyFill="1" applyBorder="1" applyAlignment="1" applyProtection="1"/>
    <xf numFmtId="166" fontId="54" fillId="3" borderId="0" xfId="0" applyNumberFormat="1" applyFont="1" applyFill="1" applyBorder="1" applyAlignment="1">
      <alignment horizontal="center"/>
    </xf>
    <xf numFmtId="166" fontId="7" fillId="3" borderId="0" xfId="0" applyNumberFormat="1" applyFont="1" applyFill="1" applyBorder="1" applyAlignment="1">
      <alignment horizontal="left" wrapText="1"/>
    </xf>
    <xf numFmtId="0" fontId="7" fillId="3" borderId="0" xfId="0" applyFont="1" applyFill="1" applyBorder="1" applyAlignment="1">
      <alignment vertical="top" wrapText="1"/>
    </xf>
    <xf numFmtId="167" fontId="63" fillId="0" borderId="80" xfId="1" applyNumberFormat="1" applyFont="1" applyFill="1" applyBorder="1" applyAlignment="1">
      <alignment horizontal="center" vertical="top" wrapText="1"/>
    </xf>
    <xf numFmtId="167" fontId="63" fillId="0" borderId="25" xfId="1" applyNumberFormat="1" applyFont="1" applyFill="1" applyBorder="1" applyAlignment="1">
      <alignment horizontal="center" vertical="top" wrapText="1"/>
    </xf>
    <xf numFmtId="167" fontId="63" fillId="0" borderId="34" xfId="1" applyNumberFormat="1" applyFont="1" applyFill="1" applyBorder="1" applyAlignment="1">
      <alignment horizontal="center" vertical="top" wrapText="1"/>
    </xf>
    <xf numFmtId="167" fontId="63" fillId="0" borderId="33" xfId="1" applyNumberFormat="1" applyFont="1" applyFill="1" applyBorder="1" applyAlignment="1">
      <alignment horizontal="center" vertical="top" wrapText="1"/>
    </xf>
    <xf numFmtId="166" fontId="4" fillId="0" borderId="0" xfId="8" applyNumberFormat="1" applyFont="1" applyAlignment="1">
      <alignment horizontal="center"/>
    </xf>
    <xf numFmtId="167" fontId="61" fillId="0" borderId="0" xfId="1" applyNumberFormat="1" applyFont="1" applyAlignment="1">
      <alignment horizontal="center" vertical="center"/>
    </xf>
    <xf numFmtId="0" fontId="7" fillId="0" borderId="24" xfId="8" applyNumberFormat="1" applyFont="1" applyFill="1" applyBorder="1" applyAlignment="1" applyProtection="1">
      <alignment horizontal="center"/>
    </xf>
    <xf numFmtId="167" fontId="7" fillId="0" borderId="0" xfId="1" applyNumberFormat="1" applyFont="1" applyFill="1" applyBorder="1" applyAlignment="1" applyProtection="1">
      <alignment horizontal="center"/>
    </xf>
    <xf numFmtId="3" fontId="15" fillId="0" borderId="0" xfId="8" applyNumberFormat="1" applyFont="1" applyAlignment="1">
      <alignment horizontal="left"/>
    </xf>
    <xf numFmtId="166" fontId="15" fillId="0" borderId="0" xfId="8" applyNumberFormat="1" applyFont="1" applyAlignment="1">
      <alignment horizontal="center"/>
    </xf>
    <xf numFmtId="0" fontId="0" fillId="0" borderId="0" xfId="0" applyBorder="1" applyAlignment="1">
      <alignment wrapText="1"/>
    </xf>
    <xf numFmtId="0" fontId="62" fillId="0" borderId="24" xfId="8" applyFont="1" applyBorder="1" applyAlignment="1">
      <alignment horizontal="center" vertical="center"/>
    </xf>
    <xf numFmtId="167" fontId="22" fillId="0" borderId="0" xfId="1" applyNumberFormat="1" applyFont="1" applyAlignment="1">
      <alignment horizontal="center" vertical="center"/>
    </xf>
    <xf numFmtId="0" fontId="64" fillId="0" borderId="13" xfId="8" applyFont="1" applyFill="1" applyBorder="1" applyAlignment="1">
      <alignment horizontal="left" vertical="center"/>
    </xf>
    <xf numFmtId="0" fontId="64" fillId="0" borderId="17" xfId="8" applyFont="1" applyFill="1" applyBorder="1" applyAlignment="1">
      <alignment horizontal="left" vertical="center"/>
    </xf>
    <xf numFmtId="0" fontId="17" fillId="0" borderId="0" xfId="0" applyFont="1" applyBorder="1" applyAlignment="1">
      <alignment vertical="top" wrapText="1"/>
    </xf>
    <xf numFmtId="0" fontId="17" fillId="0" borderId="0" xfId="0" applyFont="1" applyBorder="1" applyAlignment="1">
      <alignment horizontal="center"/>
    </xf>
    <xf numFmtId="0" fontId="17" fillId="0" borderId="0" xfId="0" applyFont="1" applyBorder="1" applyAlignment="1">
      <alignment wrapText="1"/>
    </xf>
    <xf numFmtId="0" fontId="0" fillId="0" borderId="0" xfId="0" applyBorder="1"/>
    <xf numFmtId="0" fontId="15" fillId="0" borderId="0" xfId="0" applyFont="1" applyBorder="1" applyAlignment="1">
      <alignment horizontal="left"/>
    </xf>
    <xf numFmtId="3" fontId="4" fillId="0" borderId="0" xfId="0" applyNumberFormat="1" applyFont="1" applyBorder="1" applyAlignment="1">
      <alignment horizontal="center"/>
    </xf>
    <xf numFmtId="0" fontId="15" fillId="0" borderId="0" xfId="0" applyFont="1" applyBorder="1" applyAlignment="1">
      <alignment horizontal="center"/>
    </xf>
    <xf numFmtId="0" fontId="4" fillId="0" borderId="0" xfId="0" applyFont="1" applyBorder="1" applyAlignment="1">
      <alignment horizontal="left"/>
    </xf>
    <xf numFmtId="0" fontId="7" fillId="0" borderId="0" xfId="0" applyFont="1" applyFill="1" applyBorder="1" applyAlignment="1">
      <alignment vertical="top" wrapText="1"/>
    </xf>
    <xf numFmtId="0" fontId="0" fillId="0" borderId="0" xfId="0" applyFill="1" applyBorder="1"/>
    <xf numFmtId="166" fontId="7" fillId="0" borderId="0" xfId="0" applyNumberFormat="1" applyFont="1" applyFill="1" applyBorder="1" applyAlignment="1">
      <alignment vertical="top" wrapText="1"/>
    </xf>
    <xf numFmtId="0" fontId="4" fillId="0" borderId="0" xfId="7" applyFont="1" applyAlignment="1">
      <alignment horizontal="center" vertical="top"/>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Improve by DU" xfId="9"/>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142875</xdr:colOff>
      <xdr:row>1</xdr:row>
      <xdr:rowOff>47625</xdr:rowOff>
    </xdr:from>
    <xdr:to>
      <xdr:col>12</xdr:col>
      <xdr:colOff>219075</xdr:colOff>
      <xdr:row>28</xdr:row>
      <xdr:rowOff>142875</xdr:rowOff>
    </xdr:to>
    <xdr:pic>
      <xdr:nvPicPr>
        <xdr:cNvPr id="8193" name="Picture 1" descr="OLC org"/>
        <xdr:cNvPicPr>
          <a:picLocks noChangeAspect="1" noChangeArrowheads="1"/>
        </xdr:cNvPicPr>
      </xdr:nvPicPr>
      <xdr:blipFill>
        <a:blip xmlns:r="http://schemas.openxmlformats.org/officeDocument/2006/relationships" r:embed="rId1" cstate="print"/>
        <a:srcRect/>
        <a:stretch>
          <a:fillRect/>
        </a:stretch>
      </xdr:blipFill>
      <xdr:spPr bwMode="auto">
        <a:xfrm>
          <a:off x="1666875" y="304800"/>
          <a:ext cx="7696200" cy="5248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C/OLC%20Budgets/2012%20Budget/2012%20Congressional/Guidance/OLC%20FY12%20Exhibit%20Template%20-%20CJ%20Submission%20508%20Compliant%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10 Crosswalk"/>
      <sheetName val="(G) 2011 Crosswalk"/>
      <sheetName val="H. Reimbursable Resources"/>
      <sheetName val="I. Permanent Positions"/>
      <sheetName val="J. Financial Analysis"/>
      <sheetName val="K. Summary by Grade"/>
      <sheetName val="L. Summary by Object Class"/>
      <sheetName val="(M) Studies"/>
      <sheetName val="P. ATB by Decision Unit"/>
      <sheetName val="(N-2) Domestic Agent"/>
      <sheetName val="(N-3) Domestic Attorney"/>
      <sheetName val="(N-4) Domestic Prof Sup"/>
      <sheetName val="(N-5) Domestic Clerical"/>
      <sheetName val="(P) IT"/>
    </sheetNames>
    <sheetDataSet>
      <sheetData sheetId="0" refreshError="1"/>
      <sheetData sheetId="1" refreshError="1"/>
      <sheetData sheetId="2" refreshError="1">
        <row r="57">
          <cell r="A57" t="str">
            <v>Office of Legal Counsel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54"/>
  <sheetViews>
    <sheetView view="pageBreakPreview" zoomScale="60" zoomScaleNormal="75" workbookViewId="0">
      <selection activeCell="A31" sqref="A31:IV32"/>
    </sheetView>
  </sheetViews>
  <sheetFormatPr defaultRowHeight="15"/>
  <cols>
    <col min="14" max="14" width="1.5546875" style="42" customWidth="1"/>
  </cols>
  <sheetData>
    <row r="1" spans="1:14" ht="20.25">
      <c r="A1" s="86" t="s">
        <v>2</v>
      </c>
      <c r="N1" s="42" t="s">
        <v>73</v>
      </c>
    </row>
    <row r="2" spans="1:14">
      <c r="N2" s="42" t="s">
        <v>73</v>
      </c>
    </row>
    <row r="3" spans="1:14">
      <c r="N3" s="42" t="s">
        <v>73</v>
      </c>
    </row>
    <row r="4" spans="1:14">
      <c r="N4" s="42" t="s">
        <v>73</v>
      </c>
    </row>
    <row r="5" spans="1:14" ht="15.75">
      <c r="B5" s="106"/>
      <c r="N5" s="42" t="s">
        <v>73</v>
      </c>
    </row>
    <row r="6" spans="1:14">
      <c r="N6" s="42" t="s">
        <v>73</v>
      </c>
    </row>
    <row r="7" spans="1:14">
      <c r="N7" s="42" t="s">
        <v>73</v>
      </c>
    </row>
    <row r="8" spans="1:14">
      <c r="N8" s="42" t="s">
        <v>73</v>
      </c>
    </row>
    <row r="9" spans="1:14">
      <c r="N9" s="42" t="s">
        <v>73</v>
      </c>
    </row>
    <row r="10" spans="1:14">
      <c r="N10" s="42" t="s">
        <v>73</v>
      </c>
    </row>
    <row r="11" spans="1:14">
      <c r="N11" s="42" t="s">
        <v>73</v>
      </c>
    </row>
    <row r="12" spans="1:14">
      <c r="N12" s="42" t="s">
        <v>73</v>
      </c>
    </row>
    <row r="13" spans="1:14">
      <c r="N13" s="42" t="s">
        <v>73</v>
      </c>
    </row>
    <row r="14" spans="1:14">
      <c r="N14" s="42" t="s">
        <v>73</v>
      </c>
    </row>
    <row r="15" spans="1:14">
      <c r="N15" s="42" t="s">
        <v>73</v>
      </c>
    </row>
    <row r="16" spans="1:14">
      <c r="N16" s="42" t="s">
        <v>73</v>
      </c>
    </row>
    <row r="17" spans="1:14">
      <c r="N17" s="42" t="s">
        <v>73</v>
      </c>
    </row>
    <row r="18" spans="1:14">
      <c r="N18" s="42" t="s">
        <v>73</v>
      </c>
    </row>
    <row r="19" spans="1:14">
      <c r="N19" s="42" t="s">
        <v>73</v>
      </c>
    </row>
    <row r="20" spans="1:14">
      <c r="N20" s="42" t="s">
        <v>73</v>
      </c>
    </row>
    <row r="21" spans="1:14">
      <c r="N21" s="42" t="s">
        <v>73</v>
      </c>
    </row>
    <row r="22" spans="1:14">
      <c r="N22" s="42" t="s">
        <v>73</v>
      </c>
    </row>
    <row r="23" spans="1:14">
      <c r="N23" s="42" t="s">
        <v>73</v>
      </c>
    </row>
    <row r="24" spans="1:14">
      <c r="N24" s="42" t="s">
        <v>73</v>
      </c>
    </row>
    <row r="25" spans="1:14">
      <c r="N25" s="42" t="s">
        <v>73</v>
      </c>
    </row>
    <row r="26" spans="1:14">
      <c r="N26" s="42" t="s">
        <v>73</v>
      </c>
    </row>
    <row r="27" spans="1:14">
      <c r="N27" s="42" t="s">
        <v>73</v>
      </c>
    </row>
    <row r="28" spans="1:14">
      <c r="N28" s="42" t="s">
        <v>73</v>
      </c>
    </row>
    <row r="29" spans="1:14">
      <c r="A29" s="419"/>
      <c r="B29" s="420"/>
      <c r="C29" s="420"/>
      <c r="D29" s="420"/>
      <c r="E29" s="420"/>
      <c r="F29" s="420"/>
      <c r="G29" s="420"/>
      <c r="H29" s="420"/>
      <c r="I29" s="420"/>
      <c r="J29" s="420"/>
      <c r="K29" s="420"/>
      <c r="L29" s="420"/>
      <c r="M29" s="420"/>
      <c r="N29" s="42" t="s">
        <v>87</v>
      </c>
    </row>
    <row r="198" spans="1:1">
      <c r="A198" t="s">
        <v>257</v>
      </c>
    </row>
    <row r="254" spans="1:1" ht="15.75">
      <c r="A254" s="96" t="s">
        <v>258</v>
      </c>
    </row>
  </sheetData>
  <mergeCells count="1">
    <mergeCell ref="A29:M29"/>
  </mergeCells>
  <phoneticPr fontId="0" type="noConversion"/>
  <printOptions horizontalCentered="1"/>
  <pageMargins left="0.75" right="0.75" top="1" bottom="1" header="0.5" footer="0.5"/>
  <pageSetup scale="86"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7"/>
  <dimension ref="A1:O189"/>
  <sheetViews>
    <sheetView view="pageBreakPreview" zoomScale="75" zoomScaleNormal="75" zoomScaleSheetLayoutView="50" workbookViewId="0">
      <pane xSplit="1" ySplit="9" topLeftCell="B34" activePane="bottomRight" state="frozen"/>
      <selection activeCell="O11" sqref="O11"/>
      <selection pane="topRight" activeCell="O11" sqref="O11"/>
      <selection pane="bottomLeft" activeCell="O11" sqref="O11"/>
      <selection pane="bottomRight" activeCell="E38" sqref="E38"/>
    </sheetView>
  </sheetViews>
  <sheetFormatPr defaultRowHeight="15.75"/>
  <cols>
    <col min="1" max="1" width="65.33203125" style="2" customWidth="1"/>
    <col min="2" max="2" width="8.88671875" style="2"/>
    <col min="3" max="3" width="10.109375" style="2" customWidth="1"/>
    <col min="4" max="4" width="8.88671875" style="2"/>
    <col min="5" max="5" width="10.6640625" style="2" customWidth="1"/>
    <col min="6" max="6" width="8.88671875" style="2"/>
    <col min="7" max="7" width="10.5546875" style="2" bestFit="1" customWidth="1"/>
    <col min="8" max="8" width="8.88671875" style="2"/>
    <col min="9" max="9" width="10.33203125" style="2" customWidth="1"/>
    <col min="10" max="12" width="0" style="2" hidden="1" customWidth="1"/>
    <col min="13" max="13" width="1" style="44" customWidth="1"/>
    <col min="15" max="16384" width="8.88671875" style="2"/>
  </cols>
  <sheetData>
    <row r="1" spans="1:13" ht="19.149999999999999" customHeight="1">
      <c r="A1" s="421" t="s">
        <v>261</v>
      </c>
      <c r="B1" s="627"/>
      <c r="C1" s="627"/>
      <c r="D1" s="627"/>
      <c r="E1" s="627"/>
      <c r="F1" s="627"/>
      <c r="G1" s="627"/>
      <c r="H1" s="627"/>
      <c r="I1" s="627"/>
      <c r="M1" s="43" t="s">
        <v>73</v>
      </c>
    </row>
    <row r="2" spans="1:13" ht="19.149999999999999" customHeight="1">
      <c r="A2" s="628"/>
      <c r="B2" s="629"/>
      <c r="C2" s="629"/>
      <c r="D2" s="629"/>
      <c r="E2" s="629"/>
      <c r="F2" s="629"/>
      <c r="G2" s="629"/>
      <c r="H2" s="629"/>
      <c r="I2" s="629"/>
      <c r="M2" s="43" t="s">
        <v>73</v>
      </c>
    </row>
    <row r="3" spans="1:13" ht="18.75">
      <c r="A3" s="630" t="s">
        <v>139</v>
      </c>
      <c r="B3" s="627"/>
      <c r="C3" s="627"/>
      <c r="D3" s="627"/>
      <c r="E3" s="627"/>
      <c r="F3" s="627"/>
      <c r="G3" s="627"/>
      <c r="H3" s="627"/>
      <c r="I3" s="627"/>
      <c r="M3" s="43" t="s">
        <v>73</v>
      </c>
    </row>
    <row r="4" spans="1:13" ht="16.5">
      <c r="A4" s="591" t="str">
        <f ca="1">+'B. Summary of Requirements '!A5</f>
        <v>Office of Legal Counsel</v>
      </c>
      <c r="B4" s="627"/>
      <c r="C4" s="627"/>
      <c r="D4" s="627"/>
      <c r="E4" s="627"/>
      <c r="F4" s="627"/>
      <c r="G4" s="627"/>
      <c r="H4" s="627"/>
      <c r="I4" s="627"/>
      <c r="M4" s="43" t="s">
        <v>73</v>
      </c>
    </row>
    <row r="5" spans="1:13" ht="16.5">
      <c r="A5" s="591" t="str">
        <f ca="1">+'B. Summary of Requirements '!A6</f>
        <v>Salaries and Expenses</v>
      </c>
      <c r="B5" s="627"/>
      <c r="C5" s="627"/>
      <c r="D5" s="627"/>
      <c r="E5" s="627"/>
      <c r="F5" s="627"/>
      <c r="G5" s="627"/>
      <c r="H5" s="627"/>
      <c r="I5" s="627"/>
      <c r="M5" s="43" t="s">
        <v>73</v>
      </c>
    </row>
    <row r="6" spans="1:13">
      <c r="A6" s="634" t="s">
        <v>0</v>
      </c>
      <c r="B6" s="627"/>
      <c r="C6" s="627"/>
      <c r="D6" s="627"/>
      <c r="E6" s="627"/>
      <c r="F6" s="627"/>
      <c r="G6" s="627"/>
      <c r="H6" s="627"/>
      <c r="I6" s="627"/>
      <c r="M6" s="43" t="s">
        <v>73</v>
      </c>
    </row>
    <row r="7" spans="1:13" ht="11.25" customHeight="1">
      <c r="A7" s="559"/>
      <c r="B7" s="559"/>
      <c r="C7" s="559"/>
      <c r="D7" s="559"/>
      <c r="E7" s="559"/>
      <c r="F7" s="559"/>
      <c r="G7" s="559"/>
      <c r="H7" s="559"/>
      <c r="I7" s="559"/>
      <c r="M7" s="43" t="s">
        <v>73</v>
      </c>
    </row>
    <row r="8" spans="1:13" ht="44.25" customHeight="1">
      <c r="A8" s="632" t="s">
        <v>137</v>
      </c>
      <c r="B8" s="637" t="s">
        <v>292</v>
      </c>
      <c r="C8" s="638"/>
      <c r="D8" s="625" t="s">
        <v>282</v>
      </c>
      <c r="E8" s="626"/>
      <c r="F8" s="639" t="s">
        <v>101</v>
      </c>
      <c r="G8" s="641"/>
      <c r="H8" s="639" t="s">
        <v>71</v>
      </c>
      <c r="I8" s="640"/>
      <c r="J8" s="6"/>
      <c r="M8" s="43" t="s">
        <v>73</v>
      </c>
    </row>
    <row r="9" spans="1:13" ht="25.5" customHeight="1" thickBot="1">
      <c r="A9" s="633"/>
      <c r="B9" s="132" t="s">
        <v>108</v>
      </c>
      <c r="C9" s="133" t="s">
        <v>17</v>
      </c>
      <c r="D9" s="132" t="s">
        <v>108</v>
      </c>
      <c r="E9" s="133" t="s">
        <v>17</v>
      </c>
      <c r="F9" s="132" t="s">
        <v>108</v>
      </c>
      <c r="G9" s="133" t="s">
        <v>17</v>
      </c>
      <c r="H9" s="132" t="s">
        <v>108</v>
      </c>
      <c r="I9" s="134" t="s">
        <v>17</v>
      </c>
      <c r="J9" s="6"/>
      <c r="M9" s="43" t="s">
        <v>73</v>
      </c>
    </row>
    <row r="10" spans="1:13">
      <c r="A10" s="124" t="s">
        <v>80</v>
      </c>
      <c r="B10" s="72">
        <v>21.62</v>
      </c>
      <c r="C10" s="190">
        <v>2831</v>
      </c>
      <c r="D10" s="72">
        <v>30</v>
      </c>
      <c r="E10" s="190">
        <v>3245</v>
      </c>
      <c r="F10" s="72">
        <v>34</v>
      </c>
      <c r="G10" s="190">
        <v>4422</v>
      </c>
      <c r="H10" s="72">
        <f t="shared" ref="H10:H15" si="0">F10-B10</f>
        <v>12.379999999999999</v>
      </c>
      <c r="I10" s="191">
        <f t="shared" ref="I10:I15" si="1">G10-E10</f>
        <v>1177</v>
      </c>
      <c r="J10" s="6"/>
      <c r="M10" s="43" t="s">
        <v>73</v>
      </c>
    </row>
    <row r="11" spans="1:13">
      <c r="A11" s="125" t="s">
        <v>133</v>
      </c>
      <c r="B11" s="72">
        <v>7.12</v>
      </c>
      <c r="C11" s="73">
        <v>825</v>
      </c>
      <c r="D11" s="72">
        <v>7</v>
      </c>
      <c r="E11" s="73">
        <v>1059</v>
      </c>
      <c r="F11" s="72">
        <v>2</v>
      </c>
      <c r="G11" s="73">
        <v>306</v>
      </c>
      <c r="H11" s="72">
        <f t="shared" si="0"/>
        <v>-5.12</v>
      </c>
      <c r="I11" s="62">
        <f t="shared" si="1"/>
        <v>-753</v>
      </c>
      <c r="J11" s="14" t="s">
        <v>106</v>
      </c>
      <c r="K11" s="2" t="s">
        <v>107</v>
      </c>
      <c r="M11" s="43" t="s">
        <v>73</v>
      </c>
    </row>
    <row r="12" spans="1:13">
      <c r="A12" s="125" t="s">
        <v>115</v>
      </c>
      <c r="B12" s="386">
        <f t="shared" ref="B12:G12" si="2">B13+B14</f>
        <v>0</v>
      </c>
      <c r="C12" s="73">
        <v>208</v>
      </c>
      <c r="D12" s="386">
        <f t="shared" si="2"/>
        <v>0</v>
      </c>
      <c r="E12" s="73">
        <f t="shared" si="2"/>
        <v>190</v>
      </c>
      <c r="F12" s="386">
        <f t="shared" si="2"/>
        <v>0</v>
      </c>
      <c r="G12" s="73">
        <f t="shared" si="2"/>
        <v>190</v>
      </c>
      <c r="H12" s="72">
        <f t="shared" si="0"/>
        <v>0</v>
      </c>
      <c r="I12" s="62">
        <f t="shared" si="1"/>
        <v>0</v>
      </c>
      <c r="J12" s="6">
        <v>93</v>
      </c>
      <c r="M12" s="43" t="s">
        <v>73</v>
      </c>
    </row>
    <row r="13" spans="1:13">
      <c r="A13" s="126" t="s">
        <v>117</v>
      </c>
      <c r="B13" s="78"/>
      <c r="C13" s="79"/>
      <c r="D13" s="78"/>
      <c r="E13" s="79"/>
      <c r="F13" s="78"/>
      <c r="G13" s="79"/>
      <c r="H13" s="78">
        <f t="shared" si="0"/>
        <v>0</v>
      </c>
      <c r="I13" s="80">
        <f t="shared" si="1"/>
        <v>0</v>
      </c>
      <c r="J13" s="6"/>
      <c r="M13" s="43" t="s">
        <v>73</v>
      </c>
    </row>
    <row r="14" spans="1:13">
      <c r="A14" s="126" t="s">
        <v>116</v>
      </c>
      <c r="B14" s="78"/>
      <c r="C14" s="79">
        <v>190</v>
      </c>
      <c r="D14" s="78"/>
      <c r="E14" s="79">
        <v>190</v>
      </c>
      <c r="F14" s="78"/>
      <c r="G14" s="79">
        <v>190</v>
      </c>
      <c r="H14" s="78">
        <f t="shared" si="0"/>
        <v>0</v>
      </c>
      <c r="I14" s="80">
        <f t="shared" si="1"/>
        <v>0</v>
      </c>
      <c r="J14" s="6"/>
      <c r="M14" s="43" t="s">
        <v>73</v>
      </c>
    </row>
    <row r="15" spans="1:13">
      <c r="A15" s="127" t="s">
        <v>118</v>
      </c>
      <c r="B15" s="81"/>
      <c r="C15" s="82"/>
      <c r="D15" s="81"/>
      <c r="E15" s="82"/>
      <c r="F15" s="81"/>
      <c r="G15" s="82"/>
      <c r="H15" s="81">
        <f t="shared" si="0"/>
        <v>0</v>
      </c>
      <c r="I15" s="83">
        <f t="shared" si="1"/>
        <v>0</v>
      </c>
      <c r="J15" s="6"/>
      <c r="M15" s="43" t="s">
        <v>73</v>
      </c>
    </row>
    <row r="16" spans="1:13">
      <c r="A16" s="128" t="s">
        <v>81</v>
      </c>
      <c r="B16" s="84">
        <f>+B10+B11+B12+B15</f>
        <v>28.740000000000002</v>
      </c>
      <c r="C16" s="85">
        <f t="shared" ref="C16:I16" si="3">+C10+C11+C12+C15</f>
        <v>3864</v>
      </c>
      <c r="D16" s="84">
        <f>+D10+D11+D12+D15</f>
        <v>37</v>
      </c>
      <c r="E16" s="85">
        <f t="shared" si="3"/>
        <v>4494</v>
      </c>
      <c r="F16" s="84">
        <f t="shared" si="3"/>
        <v>36</v>
      </c>
      <c r="G16" s="385">
        <f t="shared" si="3"/>
        <v>4918</v>
      </c>
      <c r="H16" s="85">
        <f>+H10+H11+H12+H15</f>
        <v>7.2599999999999989</v>
      </c>
      <c r="I16" s="85">
        <f t="shared" si="3"/>
        <v>424</v>
      </c>
      <c r="J16" s="17">
        <f>697+630+957+2333</f>
        <v>4617</v>
      </c>
      <c r="K16" s="2">
        <f>2451-93</f>
        <v>2358</v>
      </c>
      <c r="L16" s="2">
        <f>+E16-G16</f>
        <v>-424</v>
      </c>
      <c r="M16" s="43" t="s">
        <v>73</v>
      </c>
    </row>
    <row r="17" spans="1:15">
      <c r="A17" s="125" t="s">
        <v>138</v>
      </c>
      <c r="B17" s="72"/>
      <c r="C17" s="73"/>
      <c r="D17" s="72"/>
      <c r="E17" s="73"/>
      <c r="F17" s="72"/>
      <c r="G17" s="73"/>
      <c r="H17" s="72"/>
      <c r="I17" s="62"/>
      <c r="J17" s="6"/>
      <c r="M17" s="43" t="s">
        <v>73</v>
      </c>
    </row>
    <row r="18" spans="1:15">
      <c r="A18" s="129" t="s">
        <v>120</v>
      </c>
      <c r="B18" s="72"/>
      <c r="C18" s="73">
        <v>926</v>
      </c>
      <c r="D18" s="72"/>
      <c r="E18" s="73">
        <v>1119</v>
      </c>
      <c r="F18" s="72"/>
      <c r="G18" s="73">
        <v>1271</v>
      </c>
      <c r="H18" s="72"/>
      <c r="I18" s="62">
        <f>G18-E18</f>
        <v>152</v>
      </c>
      <c r="J18" s="6">
        <v>359</v>
      </c>
      <c r="K18" s="2">
        <f>1171+93</f>
        <v>1264</v>
      </c>
      <c r="L18" s="2">
        <f t="shared" ref="L18:L35" si="4">+E18-G18</f>
        <v>-152</v>
      </c>
      <c r="M18" s="43" t="s">
        <v>73</v>
      </c>
    </row>
    <row r="19" spans="1:15">
      <c r="A19" s="129" t="s">
        <v>121</v>
      </c>
      <c r="B19" s="72"/>
      <c r="C19" s="73">
        <v>5</v>
      </c>
      <c r="D19" s="72"/>
      <c r="E19" s="73">
        <v>5</v>
      </c>
      <c r="F19" s="72"/>
      <c r="G19" s="73">
        <v>5</v>
      </c>
      <c r="H19" s="72"/>
      <c r="I19" s="62">
        <f t="shared" ref="I19:I34" si="5">G19-E19</f>
        <v>0</v>
      </c>
      <c r="J19" s="6"/>
      <c r="K19" s="2">
        <v>110</v>
      </c>
      <c r="L19" s="2">
        <f t="shared" si="4"/>
        <v>0</v>
      </c>
      <c r="M19" s="43" t="s">
        <v>73</v>
      </c>
    </row>
    <row r="20" spans="1:15">
      <c r="A20" s="129" t="s">
        <v>122</v>
      </c>
      <c r="B20" s="72"/>
      <c r="C20" s="73">
        <v>26</v>
      </c>
      <c r="D20" s="72"/>
      <c r="E20" s="73">
        <v>27</v>
      </c>
      <c r="F20" s="72"/>
      <c r="G20" s="73">
        <v>18</v>
      </c>
      <c r="H20" s="72"/>
      <c r="I20" s="62">
        <f t="shared" si="5"/>
        <v>-9</v>
      </c>
      <c r="J20" s="6"/>
      <c r="K20" s="2">
        <v>0</v>
      </c>
      <c r="L20" s="2">
        <f t="shared" si="4"/>
        <v>9</v>
      </c>
      <c r="M20" s="43" t="s">
        <v>73</v>
      </c>
    </row>
    <row r="21" spans="1:15">
      <c r="A21" s="129" t="s">
        <v>259</v>
      </c>
      <c r="B21" s="72"/>
      <c r="C21" s="73">
        <v>1113</v>
      </c>
      <c r="D21" s="72"/>
      <c r="E21" s="73">
        <v>1153</v>
      </c>
      <c r="F21" s="72"/>
      <c r="G21" s="73">
        <v>1133</v>
      </c>
      <c r="H21" s="72"/>
      <c r="I21" s="62">
        <f t="shared" si="5"/>
        <v>-20</v>
      </c>
      <c r="J21" s="6">
        <f>4220-576</f>
        <v>3644</v>
      </c>
      <c r="L21" s="2">
        <f t="shared" si="4"/>
        <v>20</v>
      </c>
      <c r="M21" s="43" t="s">
        <v>73</v>
      </c>
    </row>
    <row r="22" spans="1:15">
      <c r="A22" s="129" t="s">
        <v>96</v>
      </c>
      <c r="B22" s="72"/>
      <c r="C22" s="73">
        <v>43</v>
      </c>
      <c r="D22" s="72"/>
      <c r="E22" s="73">
        <v>44</v>
      </c>
      <c r="F22" s="72"/>
      <c r="G22" s="73">
        <v>44</v>
      </c>
      <c r="H22" s="72"/>
      <c r="I22" s="62">
        <f t="shared" si="5"/>
        <v>0</v>
      </c>
      <c r="J22" s="6"/>
      <c r="L22" s="2">
        <f t="shared" si="4"/>
        <v>0</v>
      </c>
      <c r="M22" s="43" t="s">
        <v>73</v>
      </c>
    </row>
    <row r="23" spans="1:15">
      <c r="A23" s="129" t="s">
        <v>123</v>
      </c>
      <c r="B23" s="72"/>
      <c r="C23" s="73">
        <v>77</v>
      </c>
      <c r="D23" s="72"/>
      <c r="E23" s="73">
        <v>174</v>
      </c>
      <c r="F23" s="72"/>
      <c r="G23" s="73">
        <v>143</v>
      </c>
      <c r="H23" s="72"/>
      <c r="I23" s="62">
        <f t="shared" si="5"/>
        <v>-31</v>
      </c>
      <c r="J23" s="6">
        <v>332</v>
      </c>
      <c r="K23" s="2">
        <v>175</v>
      </c>
      <c r="L23" s="2">
        <f t="shared" si="4"/>
        <v>31</v>
      </c>
      <c r="M23" s="43" t="s">
        <v>73</v>
      </c>
    </row>
    <row r="24" spans="1:15">
      <c r="A24" s="129" t="s">
        <v>124</v>
      </c>
      <c r="B24" s="72"/>
      <c r="C24" s="73">
        <v>6</v>
      </c>
      <c r="D24" s="72"/>
      <c r="E24" s="73">
        <v>5</v>
      </c>
      <c r="F24" s="72"/>
      <c r="G24" s="73">
        <v>5</v>
      </c>
      <c r="H24" s="72"/>
      <c r="I24" s="62">
        <f t="shared" si="5"/>
        <v>0</v>
      </c>
      <c r="J24" s="6"/>
      <c r="L24" s="2">
        <f t="shared" si="4"/>
        <v>0</v>
      </c>
      <c r="M24" s="43" t="s">
        <v>73</v>
      </c>
    </row>
    <row r="25" spans="1:15">
      <c r="A25" s="129" t="s">
        <v>125</v>
      </c>
      <c r="B25" s="72"/>
      <c r="C25" s="73">
        <v>0</v>
      </c>
      <c r="D25" s="72"/>
      <c r="E25" s="73">
        <v>0</v>
      </c>
      <c r="F25" s="72"/>
      <c r="G25" s="73">
        <v>0</v>
      </c>
      <c r="H25" s="72"/>
      <c r="I25" s="62">
        <f t="shared" si="5"/>
        <v>0</v>
      </c>
      <c r="J25" s="6"/>
      <c r="K25" s="2">
        <v>14918</v>
      </c>
      <c r="L25" s="2">
        <f t="shared" si="4"/>
        <v>0</v>
      </c>
      <c r="M25" s="43" t="s">
        <v>73</v>
      </c>
    </row>
    <row r="26" spans="1:15">
      <c r="A26" s="129" t="s">
        <v>126</v>
      </c>
      <c r="B26" s="72"/>
      <c r="C26" s="73">
        <v>163</v>
      </c>
      <c r="D26" s="72"/>
      <c r="E26" s="73">
        <v>250</v>
      </c>
      <c r="F26" s="72"/>
      <c r="G26" s="73">
        <v>41</v>
      </c>
      <c r="H26" s="72"/>
      <c r="I26" s="62">
        <f t="shared" si="5"/>
        <v>-209</v>
      </c>
      <c r="J26" s="6">
        <v>276</v>
      </c>
      <c r="K26" s="2">
        <v>14853</v>
      </c>
      <c r="L26" s="2">
        <f t="shared" si="4"/>
        <v>209</v>
      </c>
      <c r="M26" s="43" t="s">
        <v>73</v>
      </c>
    </row>
    <row r="27" spans="1:15">
      <c r="A27" s="129" t="s">
        <v>72</v>
      </c>
      <c r="B27" s="72"/>
      <c r="C27" s="73">
        <v>421</v>
      </c>
      <c r="D27" s="72"/>
      <c r="E27" s="73">
        <v>208</v>
      </c>
      <c r="F27" s="72"/>
      <c r="G27" s="73">
        <v>195</v>
      </c>
      <c r="H27" s="72"/>
      <c r="I27" s="62">
        <f t="shared" si="5"/>
        <v>-13</v>
      </c>
      <c r="J27" s="6"/>
      <c r="K27" s="2">
        <v>135</v>
      </c>
      <c r="L27" s="2">
        <f t="shared" si="4"/>
        <v>13</v>
      </c>
      <c r="M27" s="43" t="s">
        <v>73</v>
      </c>
    </row>
    <row r="28" spans="1:15">
      <c r="A28" s="129" t="s">
        <v>260</v>
      </c>
      <c r="B28" s="72"/>
      <c r="C28" s="73">
        <v>4</v>
      </c>
      <c r="D28" s="72"/>
      <c r="E28" s="73">
        <v>0</v>
      </c>
      <c r="F28" s="72"/>
      <c r="G28" s="73">
        <v>0</v>
      </c>
      <c r="H28" s="72"/>
      <c r="I28" s="62">
        <f t="shared" si="5"/>
        <v>0</v>
      </c>
      <c r="J28" s="6"/>
      <c r="L28" s="2">
        <f t="shared" si="4"/>
        <v>0</v>
      </c>
      <c r="M28" s="43" t="s">
        <v>73</v>
      </c>
      <c r="O28" s="17"/>
    </row>
    <row r="29" spans="1:15">
      <c r="A29" s="129" t="s">
        <v>265</v>
      </c>
      <c r="B29" s="72"/>
      <c r="C29" s="73">
        <v>0</v>
      </c>
      <c r="D29" s="72"/>
      <c r="E29" s="73">
        <v>4</v>
      </c>
      <c r="F29" s="72"/>
      <c r="G29" s="73">
        <v>0</v>
      </c>
      <c r="H29" s="72"/>
      <c r="I29" s="62">
        <f t="shared" si="5"/>
        <v>-4</v>
      </c>
      <c r="J29" s="6"/>
      <c r="L29" s="2">
        <f t="shared" si="4"/>
        <v>4</v>
      </c>
      <c r="M29" s="43" t="s">
        <v>73</v>
      </c>
    </row>
    <row r="30" spans="1:15">
      <c r="A30" s="129" t="s">
        <v>67</v>
      </c>
      <c r="B30" s="72"/>
      <c r="C30" s="73">
        <v>3</v>
      </c>
      <c r="D30" s="72"/>
      <c r="E30" s="73">
        <v>3</v>
      </c>
      <c r="F30" s="72"/>
      <c r="G30" s="73">
        <v>3</v>
      </c>
      <c r="H30" s="72"/>
      <c r="I30" s="62">
        <f t="shared" si="5"/>
        <v>0</v>
      </c>
      <c r="J30" s="6"/>
      <c r="L30" s="2">
        <f t="shared" si="4"/>
        <v>0</v>
      </c>
      <c r="M30" s="43"/>
    </row>
    <row r="31" spans="1:15">
      <c r="A31" s="129" t="s">
        <v>266</v>
      </c>
      <c r="B31" s="72"/>
      <c r="C31" s="73">
        <v>4</v>
      </c>
      <c r="D31" s="72"/>
      <c r="E31" s="73">
        <v>7</v>
      </c>
      <c r="F31" s="72"/>
      <c r="G31" s="73">
        <v>0</v>
      </c>
      <c r="H31" s="72"/>
      <c r="I31" s="62">
        <f t="shared" si="5"/>
        <v>-7</v>
      </c>
      <c r="J31" s="6"/>
      <c r="K31" s="2">
        <v>10</v>
      </c>
      <c r="L31" s="2">
        <f t="shared" si="4"/>
        <v>7</v>
      </c>
      <c r="M31" s="43" t="s">
        <v>73</v>
      </c>
      <c r="O31" s="17"/>
    </row>
    <row r="32" spans="1:15">
      <c r="A32" s="129" t="s">
        <v>127</v>
      </c>
      <c r="B32" s="72"/>
      <c r="C32" s="73">
        <v>127</v>
      </c>
      <c r="D32" s="72"/>
      <c r="E32" s="73">
        <v>122</v>
      </c>
      <c r="F32" s="72"/>
      <c r="G32" s="73">
        <v>51</v>
      </c>
      <c r="H32" s="72"/>
      <c r="I32" s="62">
        <f t="shared" si="5"/>
        <v>-71</v>
      </c>
      <c r="J32" s="6"/>
      <c r="K32" s="2">
        <v>85</v>
      </c>
      <c r="L32" s="2">
        <f t="shared" si="4"/>
        <v>71</v>
      </c>
      <c r="M32" s="43" t="s">
        <v>73</v>
      </c>
      <c r="O32" s="17"/>
    </row>
    <row r="33" spans="1:13">
      <c r="A33" s="129" t="s">
        <v>128</v>
      </c>
      <c r="B33" s="72"/>
      <c r="C33" s="73">
        <v>453</v>
      </c>
      <c r="D33" s="72"/>
      <c r="E33" s="73">
        <v>50</v>
      </c>
      <c r="F33" s="72"/>
      <c r="G33" s="73">
        <v>12</v>
      </c>
      <c r="H33" s="72"/>
      <c r="I33" s="62">
        <f t="shared" si="5"/>
        <v>-38</v>
      </c>
      <c r="J33" s="6"/>
      <c r="K33" s="2">
        <v>37758</v>
      </c>
      <c r="L33" s="2">
        <f t="shared" si="4"/>
        <v>38</v>
      </c>
      <c r="M33" s="43" t="s">
        <v>73</v>
      </c>
    </row>
    <row r="34" spans="1:13">
      <c r="A34" s="129" t="s">
        <v>285</v>
      </c>
      <c r="B34" s="72"/>
      <c r="C34" s="73">
        <v>125</v>
      </c>
      <c r="D34" s="72"/>
      <c r="E34" s="73">
        <v>0</v>
      </c>
      <c r="F34" s="72"/>
      <c r="G34" s="73">
        <v>0</v>
      </c>
      <c r="H34" s="72"/>
      <c r="I34" s="62">
        <f t="shared" si="5"/>
        <v>0</v>
      </c>
      <c r="J34" s="6"/>
      <c r="L34" s="2">
        <f t="shared" si="4"/>
        <v>0</v>
      </c>
      <c r="M34" s="43"/>
    </row>
    <row r="35" spans="1:13">
      <c r="A35" s="130" t="s">
        <v>129</v>
      </c>
      <c r="B35" s="41"/>
      <c r="C35" s="27">
        <f>SUM(C16:C34)</f>
        <v>7360</v>
      </c>
      <c r="D35" s="41"/>
      <c r="E35" s="27">
        <f>SUM(E16:E34)</f>
        <v>7665</v>
      </c>
      <c r="F35" s="41"/>
      <c r="G35" s="27">
        <f>SUM(G16:G34)</f>
        <v>7839</v>
      </c>
      <c r="H35" s="41"/>
      <c r="I35" s="26">
        <f>SUM(I16:I33)</f>
        <v>174</v>
      </c>
      <c r="J35" s="6">
        <f>SUM(J12:J33)</f>
        <v>9321</v>
      </c>
      <c r="K35" s="2">
        <f>SUM(K16:K33)</f>
        <v>71666</v>
      </c>
      <c r="L35" s="2">
        <f t="shared" si="4"/>
        <v>-174</v>
      </c>
      <c r="M35" s="43" t="s">
        <v>73</v>
      </c>
    </row>
    <row r="36" spans="1:13" ht="16.899999999999999" customHeight="1">
      <c r="A36" s="131" t="s">
        <v>130</v>
      </c>
      <c r="B36" s="75"/>
      <c r="C36" s="76"/>
      <c r="D36" s="75"/>
      <c r="E36" s="76"/>
      <c r="F36" s="75"/>
      <c r="G36" s="76"/>
      <c r="H36" s="75"/>
      <c r="I36" s="77"/>
      <c r="J36" s="6"/>
      <c r="M36" s="43" t="s">
        <v>73</v>
      </c>
    </row>
    <row r="37" spans="1:13">
      <c r="A37" s="131" t="s">
        <v>131</v>
      </c>
      <c r="B37" s="75"/>
      <c r="C37" s="76"/>
      <c r="D37" s="75"/>
      <c r="E37" s="76"/>
      <c r="F37" s="75"/>
      <c r="G37" s="76"/>
      <c r="H37" s="75"/>
      <c r="I37" s="77"/>
      <c r="J37" s="6"/>
      <c r="M37" s="43" t="s">
        <v>73</v>
      </c>
    </row>
    <row r="38" spans="1:13">
      <c r="A38" s="131" t="s">
        <v>298</v>
      </c>
      <c r="B38" s="75"/>
      <c r="C38" s="76">
        <v>305</v>
      </c>
      <c r="D38" s="75"/>
      <c r="E38" s="76"/>
      <c r="F38" s="75"/>
      <c r="G38" s="76"/>
      <c r="H38" s="75"/>
      <c r="I38" s="77"/>
      <c r="J38" s="6"/>
      <c r="M38" s="43" t="s">
        <v>73</v>
      </c>
    </row>
    <row r="39" spans="1:13">
      <c r="A39" s="131" t="s">
        <v>132</v>
      </c>
      <c r="B39" s="75"/>
      <c r="C39" s="76"/>
      <c r="D39" s="75"/>
      <c r="E39" s="76"/>
      <c r="F39" s="75"/>
      <c r="G39" s="76"/>
      <c r="H39" s="75"/>
      <c r="I39" s="77"/>
      <c r="J39" s="6"/>
      <c r="M39" s="43" t="s">
        <v>73</v>
      </c>
    </row>
    <row r="40" spans="1:13" ht="16.5" thickBot="1">
      <c r="A40" s="372" t="s">
        <v>74</v>
      </c>
      <c r="B40" s="373"/>
      <c r="C40" s="374">
        <f>SUM(C35:C39)</f>
        <v>7665</v>
      </c>
      <c r="D40" s="373"/>
      <c r="E40" s="374">
        <f>SUM(E35:E39)</f>
        <v>7665</v>
      </c>
      <c r="F40" s="373"/>
      <c r="G40" s="374">
        <f>SUM(G35:G39)</f>
        <v>7839</v>
      </c>
      <c r="H40" s="373"/>
      <c r="I40" s="375"/>
      <c r="J40" s="6"/>
      <c r="M40" s="43" t="s">
        <v>73</v>
      </c>
    </row>
    <row r="41" spans="1:13">
      <c r="A41" s="376"/>
      <c r="B41" s="377"/>
      <c r="C41" s="378"/>
      <c r="D41" s="377"/>
      <c r="E41" s="378"/>
      <c r="F41" s="377"/>
      <c r="G41" s="378"/>
      <c r="H41" s="377"/>
      <c r="I41" s="379"/>
      <c r="J41" s="6"/>
      <c r="M41" s="43"/>
    </row>
    <row r="42" spans="1:13">
      <c r="A42" s="371" t="s">
        <v>11</v>
      </c>
      <c r="B42" s="72"/>
      <c r="C42" s="73"/>
      <c r="D42" s="72"/>
      <c r="E42" s="73"/>
      <c r="F42" s="72"/>
      <c r="G42" s="73"/>
      <c r="H42" s="72"/>
      <c r="I42" s="62"/>
      <c r="J42" s="6"/>
      <c r="M42" s="43" t="s">
        <v>73</v>
      </c>
    </row>
    <row r="43" spans="1:13">
      <c r="A43" s="129" t="s">
        <v>119</v>
      </c>
      <c r="B43" s="74">
        <v>0</v>
      </c>
      <c r="C43" s="190">
        <v>0</v>
      </c>
      <c r="D43" s="74">
        <v>0</v>
      </c>
      <c r="E43" s="190">
        <v>0</v>
      </c>
      <c r="F43" s="74">
        <v>0</v>
      </c>
      <c r="G43" s="190">
        <v>0</v>
      </c>
      <c r="H43" s="75">
        <f>F43+B43</f>
        <v>0</v>
      </c>
      <c r="I43" s="191">
        <f>C43+G43</f>
        <v>0</v>
      </c>
      <c r="J43" s="6"/>
      <c r="M43" s="43" t="s">
        <v>73</v>
      </c>
    </row>
    <row r="44" spans="1:13">
      <c r="A44" s="125" t="s">
        <v>75</v>
      </c>
      <c r="B44" s="72"/>
      <c r="C44" s="190">
        <v>0</v>
      </c>
      <c r="D44" s="72"/>
      <c r="E44" s="190">
        <v>0</v>
      </c>
      <c r="F44" s="72"/>
      <c r="G44" s="190">
        <v>0</v>
      </c>
      <c r="H44" s="75"/>
      <c r="I44" s="191">
        <f>C44+G44</f>
        <v>0</v>
      </c>
      <c r="J44" s="6"/>
      <c r="M44" s="43" t="s">
        <v>73</v>
      </c>
    </row>
    <row r="45" spans="1:13">
      <c r="A45" s="127" t="s">
        <v>76</v>
      </c>
      <c r="B45" s="91"/>
      <c r="C45" s="387">
        <v>0</v>
      </c>
      <c r="D45" s="91"/>
      <c r="E45" s="387">
        <v>0</v>
      </c>
      <c r="F45" s="91"/>
      <c r="G45" s="387">
        <v>0</v>
      </c>
      <c r="H45" s="92"/>
      <c r="I45" s="388">
        <f>C45+G45</f>
        <v>0</v>
      </c>
      <c r="J45" s="6"/>
      <c r="M45" s="43" t="s">
        <v>73</v>
      </c>
    </row>
    <row r="46" spans="1:13">
      <c r="A46" s="36"/>
      <c r="B46" s="34"/>
      <c r="C46" s="34"/>
      <c r="D46" s="34"/>
      <c r="E46" s="34"/>
      <c r="F46" s="34"/>
      <c r="G46" s="34"/>
      <c r="H46" s="34"/>
      <c r="I46" s="34"/>
      <c r="J46" s="6"/>
      <c r="M46" s="43" t="s">
        <v>87</v>
      </c>
    </row>
    <row r="47" spans="1:13">
      <c r="A47" s="635"/>
      <c r="B47" s="636"/>
      <c r="C47" s="636"/>
      <c r="D47" s="636"/>
      <c r="E47" s="636"/>
      <c r="F47" s="636"/>
      <c r="G47" s="636"/>
      <c r="H47" s="636"/>
      <c r="I47" s="636"/>
      <c r="J47" s="636"/>
      <c r="K47" s="636"/>
      <c r="L47" s="636"/>
      <c r="M47" s="636"/>
    </row>
    <row r="48" spans="1:13" ht="22.9" customHeight="1">
      <c r="A48" s="23"/>
      <c r="B48" s="631"/>
      <c r="C48" s="631"/>
      <c r="D48" s="631"/>
      <c r="E48" s="631"/>
      <c r="F48" s="631"/>
      <c r="G48" s="631"/>
      <c r="H48" s="631"/>
      <c r="I48" s="631"/>
      <c r="J48" s="6"/>
    </row>
    <row r="49" spans="1:10">
      <c r="A49" s="23"/>
      <c r="B49" s="23"/>
      <c r="C49" s="23"/>
      <c r="D49" s="23"/>
      <c r="E49" s="23"/>
      <c r="F49" s="23"/>
      <c r="G49" s="23"/>
      <c r="H49" s="24"/>
      <c r="I49" s="25"/>
      <c r="J49" s="6"/>
    </row>
    <row r="50" spans="1:10">
      <c r="A50" s="23"/>
      <c r="B50" s="23"/>
      <c r="C50" s="23"/>
      <c r="D50" s="23"/>
      <c r="E50" s="23"/>
      <c r="F50" s="23"/>
      <c r="G50" s="23"/>
      <c r="H50" s="25"/>
      <c r="I50" s="25"/>
      <c r="J50" s="6"/>
    </row>
    <row r="51" spans="1:10">
      <c r="A51" s="23"/>
      <c r="B51" s="23"/>
      <c r="C51" s="23"/>
      <c r="D51" s="23"/>
      <c r="E51" s="23"/>
      <c r="F51" s="23"/>
      <c r="G51" s="23"/>
      <c r="H51" s="25"/>
      <c r="I51" s="25"/>
      <c r="J51" s="6"/>
    </row>
    <row r="52" spans="1:10" ht="65.45" customHeight="1">
      <c r="A52" s="23"/>
      <c r="B52" s="631"/>
      <c r="C52" s="631"/>
      <c r="D52" s="631"/>
      <c r="E52" s="631"/>
      <c r="F52" s="631"/>
      <c r="G52" s="631"/>
      <c r="H52" s="631"/>
      <c r="I52" s="631"/>
      <c r="J52" s="6"/>
    </row>
    <row r="53" spans="1:10">
      <c r="H53" s="11"/>
      <c r="I53" s="11"/>
      <c r="J53" s="6"/>
    </row>
    <row r="54" spans="1:10">
      <c r="H54" s="11"/>
      <c r="I54" s="40"/>
      <c r="J54" s="6"/>
    </row>
    <row r="55" spans="1:10">
      <c r="H55" s="11"/>
      <c r="I55" s="11"/>
      <c r="J55" s="6"/>
    </row>
    <row r="56" spans="1:10">
      <c r="H56" s="11"/>
      <c r="I56" s="11"/>
      <c r="J56" s="6"/>
    </row>
    <row r="57" spans="1:10">
      <c r="H57" s="11"/>
      <c r="I57" s="11"/>
      <c r="J57" s="6"/>
    </row>
    <row r="58" spans="1:10">
      <c r="H58" s="11"/>
      <c r="I58" s="11"/>
      <c r="J58" s="6"/>
    </row>
    <row r="59" spans="1:10">
      <c r="H59" s="11"/>
      <c r="I59" s="11"/>
      <c r="J59" s="6"/>
    </row>
    <row r="60" spans="1:10">
      <c r="H60" s="11"/>
      <c r="I60" s="11"/>
      <c r="J60" s="6"/>
    </row>
    <row r="61" spans="1:10">
      <c r="H61" s="11"/>
      <c r="I61" s="11"/>
      <c r="J61" s="6"/>
    </row>
    <row r="62" spans="1:10">
      <c r="H62" s="11"/>
      <c r="I62" s="11"/>
      <c r="J62" s="6"/>
    </row>
    <row r="63" spans="1:10">
      <c r="H63" s="11"/>
      <c r="I63" s="11"/>
      <c r="J63" s="6"/>
    </row>
    <row r="64" spans="1:10">
      <c r="H64" s="11"/>
      <c r="I64" s="11"/>
      <c r="J64" s="6"/>
    </row>
    <row r="65" spans="8:10">
      <c r="H65" s="11"/>
      <c r="I65" s="12"/>
      <c r="J65" s="6"/>
    </row>
    <row r="66" spans="8:10">
      <c r="H66" s="11"/>
      <c r="I66" s="12"/>
      <c r="J66" s="6"/>
    </row>
    <row r="67" spans="8:10">
      <c r="H67" s="11"/>
      <c r="I67" s="11"/>
      <c r="J67" s="6"/>
    </row>
    <row r="68" spans="8:10">
      <c r="H68" s="11"/>
      <c r="I68" s="11"/>
      <c r="J68" s="6"/>
    </row>
    <row r="69" spans="8:10">
      <c r="H69" s="11"/>
      <c r="I69" s="11"/>
      <c r="J69" s="6"/>
    </row>
    <row r="70" spans="8:10">
      <c r="H70" s="11"/>
      <c r="I70" s="11"/>
      <c r="J70" s="6"/>
    </row>
    <row r="71" spans="8:10">
      <c r="H71" s="11"/>
      <c r="I71" s="11"/>
      <c r="J71" s="6"/>
    </row>
    <row r="72" spans="8:10">
      <c r="H72" s="11"/>
      <c r="I72" s="11"/>
      <c r="J72" s="6"/>
    </row>
    <row r="73" spans="8:10">
      <c r="H73" s="11"/>
      <c r="I73" s="11"/>
      <c r="J73" s="6"/>
    </row>
    <row r="74" spans="8:10">
      <c r="H74" s="11"/>
      <c r="I74" s="11"/>
      <c r="J74" s="6"/>
    </row>
    <row r="75" spans="8:10">
      <c r="H75" s="11"/>
      <c r="I75" s="11"/>
      <c r="J75" s="6"/>
    </row>
    <row r="76" spans="8:10">
      <c r="H76" s="11"/>
      <c r="I76" s="11"/>
      <c r="J76" s="6"/>
    </row>
    <row r="77" spans="8:10">
      <c r="H77" s="11"/>
      <c r="I77" s="11"/>
      <c r="J77" s="6"/>
    </row>
    <row r="78" spans="8:10">
      <c r="H78" s="11"/>
      <c r="I78" s="11"/>
      <c r="J78" s="6"/>
    </row>
    <row r="79" spans="8:10">
      <c r="H79" s="11"/>
      <c r="I79" s="11"/>
      <c r="J79" s="6"/>
    </row>
    <row r="80" spans="8:10">
      <c r="H80" s="13"/>
      <c r="I80" s="11"/>
      <c r="J80" s="6"/>
    </row>
    <row r="81" spans="8:10">
      <c r="H81" s="6"/>
      <c r="I81" s="6"/>
      <c r="J81" s="6"/>
    </row>
    <row r="82" spans="8:10">
      <c r="H82" s="5"/>
      <c r="I82" s="5"/>
      <c r="J82" s="6"/>
    </row>
    <row r="83" spans="8:10">
      <c r="H83" s="5"/>
      <c r="I83" s="5"/>
      <c r="J83" s="6"/>
    </row>
    <row r="84" spans="8:10">
      <c r="H84" s="5"/>
      <c r="I84" s="5"/>
      <c r="J84" s="6"/>
    </row>
    <row r="85" spans="8:10">
      <c r="H85" s="5"/>
      <c r="I85" s="5"/>
      <c r="J85" s="6"/>
    </row>
    <row r="86" spans="8:10">
      <c r="J86" s="6"/>
    </row>
    <row r="87" spans="8:10">
      <c r="J87" s="6"/>
    </row>
    <row r="189" spans="1:1">
      <c r="A189" s="2" t="s">
        <v>257</v>
      </c>
    </row>
  </sheetData>
  <mergeCells count="15">
    <mergeCell ref="A6:I6"/>
    <mergeCell ref="A47:M47"/>
    <mergeCell ref="B8:C8"/>
    <mergeCell ref="H8:I8"/>
    <mergeCell ref="F8:G8"/>
    <mergeCell ref="D8:E8"/>
    <mergeCell ref="A1:I1"/>
    <mergeCell ref="A2:I2"/>
    <mergeCell ref="A3:I3"/>
    <mergeCell ref="A4:I4"/>
    <mergeCell ref="B52:I52"/>
    <mergeCell ref="B48:I48"/>
    <mergeCell ref="A7:I7"/>
    <mergeCell ref="A5:I5"/>
    <mergeCell ref="A8:A9"/>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1.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164" customWidth="1"/>
    <col min="2" max="2" width="37.77734375" style="164" customWidth="1"/>
    <col min="3" max="10" width="9.88671875" style="166" customWidth="1"/>
    <col min="11" max="16384" width="8.88671875" style="164"/>
  </cols>
  <sheetData>
    <row r="1" spans="1:11" s="180" customFormat="1" ht="15.75">
      <c r="A1" s="661" t="s">
        <v>148</v>
      </c>
      <c r="B1" s="661"/>
      <c r="C1" s="661"/>
      <c r="D1" s="661"/>
      <c r="E1" s="661"/>
      <c r="F1" s="661"/>
      <c r="G1" s="661"/>
      <c r="H1" s="661"/>
      <c r="I1" s="661"/>
      <c r="J1" s="661"/>
      <c r="K1" s="163" t="s">
        <v>73</v>
      </c>
    </row>
    <row r="2" spans="1:11" s="180" customFormat="1" ht="15.75">
      <c r="A2" s="657"/>
      <c r="B2" s="657"/>
      <c r="C2" s="657"/>
      <c r="D2" s="657"/>
      <c r="E2" s="657"/>
      <c r="F2" s="657"/>
      <c r="G2" s="657"/>
      <c r="H2" s="657"/>
      <c r="I2" s="657"/>
      <c r="J2" s="657"/>
    </row>
    <row r="3" spans="1:11" s="180" customFormat="1" ht="15.75">
      <c r="A3" s="662" t="s">
        <v>247</v>
      </c>
      <c r="B3" s="662"/>
      <c r="C3" s="662"/>
      <c r="D3" s="662"/>
      <c r="E3" s="662"/>
      <c r="F3" s="662"/>
      <c r="G3" s="662"/>
      <c r="H3" s="662"/>
      <c r="I3" s="662"/>
      <c r="J3" s="662"/>
      <c r="K3" s="163" t="s">
        <v>73</v>
      </c>
    </row>
    <row r="4" spans="1:11" s="180" customFormat="1" ht="15.75">
      <c r="A4" s="662" t="s">
        <v>1</v>
      </c>
      <c r="B4" s="662"/>
      <c r="C4" s="662"/>
      <c r="D4" s="662"/>
      <c r="E4" s="662"/>
      <c r="F4" s="662"/>
      <c r="G4" s="662"/>
      <c r="H4" s="662"/>
      <c r="I4" s="662"/>
      <c r="J4" s="662"/>
      <c r="K4" s="163" t="s">
        <v>73</v>
      </c>
    </row>
    <row r="5" spans="1:11" s="180" customFormat="1" ht="15.75">
      <c r="A5" s="657" t="s">
        <v>0</v>
      </c>
      <c r="B5" s="657"/>
      <c r="C5" s="657"/>
      <c r="D5" s="657"/>
      <c r="E5" s="657"/>
      <c r="F5" s="657"/>
      <c r="G5" s="657"/>
      <c r="H5" s="657"/>
      <c r="I5" s="657"/>
      <c r="J5" s="657"/>
      <c r="K5" s="163" t="s">
        <v>73</v>
      </c>
    </row>
    <row r="6" spans="1:11" s="180" customFormat="1" ht="15.75">
      <c r="A6" s="657"/>
      <c r="B6" s="657"/>
      <c r="C6" s="657"/>
      <c r="D6" s="657"/>
      <c r="E6" s="657"/>
      <c r="F6" s="657"/>
      <c r="G6" s="657"/>
      <c r="H6" s="657"/>
      <c r="I6" s="657"/>
      <c r="J6" s="657"/>
    </row>
    <row r="7" spans="1:11">
      <c r="A7" s="658"/>
      <c r="B7" s="658"/>
      <c r="C7" s="658"/>
      <c r="D7" s="658"/>
      <c r="E7" s="658"/>
      <c r="F7" s="658"/>
      <c r="G7" s="658"/>
      <c r="H7" s="658"/>
      <c r="I7" s="658"/>
      <c r="J7" s="658"/>
    </row>
    <row r="8" spans="1:11">
      <c r="A8" s="258" t="s">
        <v>149</v>
      </c>
      <c r="B8" s="257"/>
      <c r="C8" s="660"/>
      <c r="D8" s="660"/>
      <c r="E8" s="660"/>
      <c r="F8" s="660"/>
      <c r="G8" s="660"/>
      <c r="H8" s="660"/>
      <c r="I8" s="660"/>
      <c r="J8" s="660"/>
      <c r="K8" s="163" t="s">
        <v>73</v>
      </c>
    </row>
    <row r="9" spans="1:11">
      <c r="A9" s="258" t="s">
        <v>150</v>
      </c>
      <c r="B9" s="259" t="s">
        <v>220</v>
      </c>
      <c r="C9" s="660"/>
      <c r="D9" s="660"/>
      <c r="E9" s="660"/>
      <c r="F9" s="660"/>
      <c r="G9" s="660"/>
      <c r="H9" s="660"/>
      <c r="I9" s="660"/>
      <c r="J9" s="660"/>
      <c r="K9" s="163" t="s">
        <v>73</v>
      </c>
    </row>
    <row r="10" spans="1:11">
      <c r="A10" s="258" t="s">
        <v>151</v>
      </c>
      <c r="B10" s="259" t="s">
        <v>152</v>
      </c>
      <c r="C10" s="660"/>
      <c r="D10" s="660"/>
      <c r="E10" s="660"/>
      <c r="F10" s="660"/>
      <c r="G10" s="660"/>
      <c r="H10" s="660"/>
      <c r="I10" s="660"/>
      <c r="J10" s="660"/>
      <c r="K10" s="163" t="s">
        <v>73</v>
      </c>
    </row>
    <row r="11" spans="1:11">
      <c r="A11" s="659"/>
      <c r="B11" s="659"/>
      <c r="C11" s="659"/>
      <c r="D11" s="659"/>
      <c r="E11" s="659"/>
      <c r="F11" s="659"/>
      <c r="G11" s="659"/>
      <c r="H11" s="659"/>
      <c r="I11" s="659"/>
      <c r="J11" s="659"/>
    </row>
    <row r="12" spans="1:11" ht="18" customHeight="1">
      <c r="A12" s="646" t="s">
        <v>153</v>
      </c>
      <c r="B12" s="647"/>
      <c r="C12" s="655" t="s">
        <v>49</v>
      </c>
      <c r="D12" s="642" t="s">
        <v>46</v>
      </c>
      <c r="E12" s="642" t="s">
        <v>154</v>
      </c>
      <c r="F12" s="642" t="s">
        <v>155</v>
      </c>
      <c r="G12" s="642" t="s">
        <v>47</v>
      </c>
      <c r="H12" s="642" t="s">
        <v>48</v>
      </c>
      <c r="I12" s="642" t="s">
        <v>154</v>
      </c>
      <c r="J12" s="653" t="s">
        <v>50</v>
      </c>
      <c r="K12" s="163" t="s">
        <v>73</v>
      </c>
    </row>
    <row r="13" spans="1:11">
      <c r="A13" s="648"/>
      <c r="B13" s="649"/>
      <c r="C13" s="656"/>
      <c r="D13" s="643"/>
      <c r="E13" s="643"/>
      <c r="F13" s="643"/>
      <c r="G13" s="643"/>
      <c r="H13" s="643"/>
      <c r="I13" s="643"/>
      <c r="J13" s="654"/>
      <c r="K13" s="163" t="s">
        <v>73</v>
      </c>
    </row>
    <row r="14" spans="1:11">
      <c r="A14" s="274" t="s">
        <v>156</v>
      </c>
      <c r="B14" s="275"/>
      <c r="C14" s="301"/>
      <c r="D14" s="301"/>
      <c r="E14" s="301"/>
      <c r="F14" s="301"/>
      <c r="G14" s="301"/>
      <c r="H14" s="301"/>
      <c r="I14" s="301"/>
      <c r="J14" s="302"/>
      <c r="K14" s="163" t="s">
        <v>73</v>
      </c>
    </row>
    <row r="15" spans="1:11">
      <c r="A15" s="276" t="s">
        <v>157</v>
      </c>
      <c r="B15" s="261" t="s">
        <v>158</v>
      </c>
      <c r="C15" s="303"/>
      <c r="D15" s="303"/>
      <c r="E15" s="303"/>
      <c r="F15" s="303"/>
      <c r="G15" s="303"/>
      <c r="H15" s="303"/>
      <c r="I15" s="303"/>
      <c r="J15" s="304"/>
      <c r="K15" s="163" t="s">
        <v>73</v>
      </c>
    </row>
    <row r="16" spans="1:11">
      <c r="A16" s="266" t="s">
        <v>159</v>
      </c>
      <c r="B16" s="265" t="s">
        <v>160</v>
      </c>
      <c r="C16" s="305"/>
      <c r="D16" s="305"/>
      <c r="E16" s="305"/>
      <c r="F16" s="305"/>
      <c r="G16" s="305"/>
      <c r="H16" s="305"/>
      <c r="I16" s="305"/>
      <c r="J16" s="306"/>
      <c r="K16" s="163" t="s">
        <v>73</v>
      </c>
    </row>
    <row r="17" spans="1:11">
      <c r="A17" s="266" t="s">
        <v>159</v>
      </c>
      <c r="B17" s="265" t="s">
        <v>161</v>
      </c>
      <c r="C17" s="305"/>
      <c r="D17" s="305"/>
      <c r="E17" s="305"/>
      <c r="F17" s="305"/>
      <c r="G17" s="305"/>
      <c r="H17" s="305"/>
      <c r="I17" s="305"/>
      <c r="J17" s="306"/>
      <c r="K17" s="163" t="s">
        <v>73</v>
      </c>
    </row>
    <row r="18" spans="1:11">
      <c r="A18" s="266" t="s">
        <v>159</v>
      </c>
      <c r="B18" s="265" t="s">
        <v>162</v>
      </c>
      <c r="C18" s="305"/>
      <c r="D18" s="305"/>
      <c r="E18" s="305"/>
      <c r="F18" s="305"/>
      <c r="G18" s="305"/>
      <c r="H18" s="305"/>
      <c r="I18" s="305"/>
      <c r="J18" s="306"/>
      <c r="K18" s="163" t="s">
        <v>73</v>
      </c>
    </row>
    <row r="19" spans="1:11">
      <c r="A19" s="266" t="s">
        <v>159</v>
      </c>
      <c r="B19" s="265" t="s">
        <v>163</v>
      </c>
      <c r="C19" s="305"/>
      <c r="D19" s="305"/>
      <c r="E19" s="305"/>
      <c r="F19" s="305"/>
      <c r="G19" s="305"/>
      <c r="H19" s="305"/>
      <c r="I19" s="305"/>
      <c r="J19" s="306"/>
      <c r="K19" s="163" t="s">
        <v>73</v>
      </c>
    </row>
    <row r="20" spans="1:11">
      <c r="A20" s="266" t="s">
        <v>165</v>
      </c>
      <c r="B20" s="265" t="s">
        <v>164</v>
      </c>
      <c r="C20" s="305"/>
      <c r="D20" s="307"/>
      <c r="E20" s="307"/>
      <c r="F20" s="307"/>
      <c r="G20" s="307"/>
      <c r="H20" s="307"/>
      <c r="I20" s="307"/>
      <c r="J20" s="308"/>
      <c r="K20" s="163" t="s">
        <v>73</v>
      </c>
    </row>
    <row r="21" spans="1:11">
      <c r="A21" s="274" t="s">
        <v>166</v>
      </c>
      <c r="B21" s="275"/>
      <c r="C21" s="301"/>
      <c r="D21" s="301"/>
      <c r="E21" s="301"/>
      <c r="F21" s="301"/>
      <c r="G21" s="301"/>
      <c r="H21" s="301"/>
      <c r="I21" s="301"/>
      <c r="J21" s="302"/>
      <c r="K21" s="163" t="s">
        <v>73</v>
      </c>
    </row>
    <row r="22" spans="1:11">
      <c r="A22" s="276" t="s">
        <v>167</v>
      </c>
      <c r="B22" s="277" t="s">
        <v>168</v>
      </c>
      <c r="C22" s="303"/>
      <c r="D22" s="303"/>
      <c r="E22" s="303"/>
      <c r="F22" s="303"/>
      <c r="G22" s="303"/>
      <c r="H22" s="303"/>
      <c r="I22" s="303"/>
      <c r="J22" s="304"/>
      <c r="K22" s="163" t="s">
        <v>73</v>
      </c>
    </row>
    <row r="23" spans="1:11">
      <c r="A23" s="266">
        <v>22</v>
      </c>
      <c r="B23" s="265" t="s">
        <v>169</v>
      </c>
      <c r="C23" s="305"/>
      <c r="D23" s="305"/>
      <c r="E23" s="305"/>
      <c r="F23" s="305"/>
      <c r="G23" s="305"/>
      <c r="H23" s="305"/>
      <c r="I23" s="305"/>
      <c r="J23" s="306"/>
      <c r="K23" s="163" t="s">
        <v>73</v>
      </c>
    </row>
    <row r="24" spans="1:11">
      <c r="A24" s="266" t="s">
        <v>225</v>
      </c>
      <c r="B24" s="265" t="s">
        <v>226</v>
      </c>
      <c r="C24" s="305"/>
      <c r="D24" s="305"/>
      <c r="E24" s="305"/>
      <c r="F24" s="305"/>
      <c r="G24" s="305"/>
      <c r="H24" s="305"/>
      <c r="I24" s="305"/>
      <c r="J24" s="306"/>
      <c r="K24" s="163" t="s">
        <v>73</v>
      </c>
    </row>
    <row r="25" spans="1:11">
      <c r="A25" s="266" t="s">
        <v>170</v>
      </c>
      <c r="B25" s="265" t="s">
        <v>171</v>
      </c>
      <c r="C25" s="305"/>
      <c r="D25" s="305"/>
      <c r="E25" s="305"/>
      <c r="F25" s="305"/>
      <c r="G25" s="305"/>
      <c r="H25" s="305"/>
      <c r="I25" s="305"/>
      <c r="J25" s="306"/>
      <c r="K25" s="163" t="s">
        <v>73</v>
      </c>
    </row>
    <row r="26" spans="1:11">
      <c r="A26" s="266" t="s">
        <v>172</v>
      </c>
      <c r="B26" s="265" t="s">
        <v>173</v>
      </c>
      <c r="C26" s="305"/>
      <c r="D26" s="305"/>
      <c r="E26" s="305"/>
      <c r="F26" s="305"/>
      <c r="G26" s="305"/>
      <c r="H26" s="305"/>
      <c r="I26" s="305"/>
      <c r="J26" s="306"/>
      <c r="K26" s="163" t="s">
        <v>73</v>
      </c>
    </row>
    <row r="27" spans="1:11">
      <c r="A27" s="266" t="s">
        <v>172</v>
      </c>
      <c r="B27" s="265" t="s">
        <v>174</v>
      </c>
      <c r="C27" s="305"/>
      <c r="D27" s="305"/>
      <c r="E27" s="305"/>
      <c r="F27" s="305"/>
      <c r="G27" s="305"/>
      <c r="H27" s="305"/>
      <c r="I27" s="305"/>
      <c r="J27" s="306"/>
      <c r="K27" s="163" t="s">
        <v>73</v>
      </c>
    </row>
    <row r="28" spans="1:11">
      <c r="A28" s="266" t="s">
        <v>172</v>
      </c>
      <c r="B28" s="265" t="s">
        <v>175</v>
      </c>
      <c r="C28" s="305"/>
      <c r="D28" s="305"/>
      <c r="E28" s="305"/>
      <c r="F28" s="305"/>
      <c r="G28" s="305"/>
      <c r="H28" s="305"/>
      <c r="I28" s="305"/>
      <c r="J28" s="306"/>
      <c r="K28" s="163" t="s">
        <v>73</v>
      </c>
    </row>
    <row r="29" spans="1:11">
      <c r="A29" s="266">
        <v>25.3</v>
      </c>
      <c r="B29" s="265" t="s">
        <v>176</v>
      </c>
      <c r="C29" s="305"/>
      <c r="D29" s="305"/>
      <c r="E29" s="305"/>
      <c r="F29" s="305"/>
      <c r="G29" s="305"/>
      <c r="H29" s="305"/>
      <c r="I29" s="305"/>
      <c r="J29" s="306"/>
      <c r="K29" s="163" t="s">
        <v>73</v>
      </c>
    </row>
    <row r="30" spans="1:11">
      <c r="A30" s="262">
        <v>25.3</v>
      </c>
      <c r="B30" s="263" t="s">
        <v>177</v>
      </c>
      <c r="C30" s="305"/>
      <c r="D30" s="305"/>
      <c r="E30" s="305"/>
      <c r="F30" s="305"/>
      <c r="G30" s="305"/>
      <c r="H30" s="305"/>
      <c r="I30" s="305"/>
      <c r="J30" s="306"/>
      <c r="K30" s="163" t="s">
        <v>73</v>
      </c>
    </row>
    <row r="31" spans="1:11">
      <c r="A31" s="262">
        <v>25.3</v>
      </c>
      <c r="B31" s="263" t="s">
        <v>178</v>
      </c>
      <c r="C31" s="305"/>
      <c r="D31" s="305"/>
      <c r="E31" s="305"/>
      <c r="F31" s="305"/>
      <c r="G31" s="305"/>
      <c r="H31" s="305"/>
      <c r="I31" s="305"/>
      <c r="J31" s="306"/>
      <c r="K31" s="163" t="s">
        <v>73</v>
      </c>
    </row>
    <row r="32" spans="1:11">
      <c r="A32" s="262">
        <v>25.3</v>
      </c>
      <c r="B32" s="263" t="s">
        <v>179</v>
      </c>
      <c r="C32" s="305"/>
      <c r="D32" s="305"/>
      <c r="E32" s="305"/>
      <c r="F32" s="305"/>
      <c r="G32" s="305"/>
      <c r="H32" s="305"/>
      <c r="I32" s="305"/>
      <c r="J32" s="306"/>
      <c r="K32" s="163" t="s">
        <v>73</v>
      </c>
    </row>
    <row r="33" spans="1:11">
      <c r="A33" s="262">
        <v>25.3</v>
      </c>
      <c r="B33" s="263" t="s">
        <v>180</v>
      </c>
      <c r="C33" s="305"/>
      <c r="D33" s="305"/>
      <c r="E33" s="305"/>
      <c r="F33" s="305"/>
      <c r="G33" s="305"/>
      <c r="H33" s="305"/>
      <c r="I33" s="305"/>
      <c r="J33" s="306"/>
      <c r="K33" s="163" t="s">
        <v>73</v>
      </c>
    </row>
    <row r="34" spans="1:11">
      <c r="A34" s="266">
        <v>25.2</v>
      </c>
      <c r="B34" s="265" t="s">
        <v>239</v>
      </c>
      <c r="C34" s="305"/>
      <c r="D34" s="305"/>
      <c r="E34" s="305"/>
      <c r="F34" s="305"/>
      <c r="G34" s="305"/>
      <c r="H34" s="305"/>
      <c r="I34" s="305"/>
      <c r="J34" s="306"/>
      <c r="K34" s="163" t="s">
        <v>73</v>
      </c>
    </row>
    <row r="35" spans="1:11">
      <c r="A35" s="266">
        <v>25.6</v>
      </c>
      <c r="B35" s="265" t="s">
        <v>182</v>
      </c>
      <c r="C35" s="305"/>
      <c r="D35" s="305"/>
      <c r="E35" s="305"/>
      <c r="F35" s="305"/>
      <c r="G35" s="305"/>
      <c r="H35" s="305"/>
      <c r="I35" s="305"/>
      <c r="J35" s="306"/>
      <c r="K35" s="163" t="s">
        <v>73</v>
      </c>
    </row>
    <row r="36" spans="1:11">
      <c r="A36" s="266">
        <v>25.6</v>
      </c>
      <c r="B36" s="265" t="s">
        <v>183</v>
      </c>
      <c r="C36" s="305"/>
      <c r="D36" s="305"/>
      <c r="E36" s="305"/>
      <c r="F36" s="305"/>
      <c r="G36" s="305"/>
      <c r="H36" s="305"/>
      <c r="I36" s="305"/>
      <c r="J36" s="306"/>
      <c r="K36" s="163" t="s">
        <v>73</v>
      </c>
    </row>
    <row r="37" spans="1:11">
      <c r="A37" s="266">
        <v>25.2</v>
      </c>
      <c r="B37" s="265" t="s">
        <v>184</v>
      </c>
      <c r="C37" s="305"/>
      <c r="D37" s="305"/>
      <c r="E37" s="305"/>
      <c r="F37" s="305"/>
      <c r="G37" s="305"/>
      <c r="H37" s="305"/>
      <c r="I37" s="305"/>
      <c r="J37" s="306"/>
      <c r="K37" s="163" t="s">
        <v>73</v>
      </c>
    </row>
    <row r="38" spans="1:11">
      <c r="A38" s="266">
        <v>25.2</v>
      </c>
      <c r="B38" s="265" t="s">
        <v>186</v>
      </c>
      <c r="C38" s="305"/>
      <c r="D38" s="305"/>
      <c r="E38" s="305"/>
      <c r="F38" s="305"/>
      <c r="G38" s="305"/>
      <c r="H38" s="305"/>
      <c r="I38" s="305"/>
      <c r="J38" s="306"/>
      <c r="K38" s="163" t="s">
        <v>73</v>
      </c>
    </row>
    <row r="39" spans="1:11">
      <c r="A39" s="266" t="s">
        <v>181</v>
      </c>
      <c r="B39" s="265" t="s">
        <v>240</v>
      </c>
      <c r="C39" s="305"/>
      <c r="D39" s="305"/>
      <c r="E39" s="305"/>
      <c r="F39" s="305"/>
      <c r="G39" s="305"/>
      <c r="H39" s="305"/>
      <c r="I39" s="305"/>
      <c r="J39" s="306"/>
      <c r="K39" s="163" t="s">
        <v>73</v>
      </c>
    </row>
    <row r="40" spans="1:11">
      <c r="A40" s="266" t="s">
        <v>188</v>
      </c>
      <c r="B40" s="265" t="s">
        <v>189</v>
      </c>
      <c r="C40" s="305"/>
      <c r="D40" s="305"/>
      <c r="E40" s="305"/>
      <c r="F40" s="305"/>
      <c r="G40" s="305"/>
      <c r="H40" s="305"/>
      <c r="I40" s="305"/>
      <c r="J40" s="306"/>
      <c r="K40" s="163" t="s">
        <v>73</v>
      </c>
    </row>
    <row r="41" spans="1:11">
      <c r="A41" s="266" t="s">
        <v>188</v>
      </c>
      <c r="B41" s="265" t="s">
        <v>190</v>
      </c>
      <c r="C41" s="305"/>
      <c r="D41" s="305"/>
      <c r="E41" s="305"/>
      <c r="F41" s="305"/>
      <c r="G41" s="305"/>
      <c r="H41" s="305"/>
      <c r="I41" s="305"/>
      <c r="J41" s="306"/>
      <c r="K41" s="163" t="s">
        <v>73</v>
      </c>
    </row>
    <row r="42" spans="1:11">
      <c r="A42" s="266" t="s">
        <v>188</v>
      </c>
      <c r="B42" s="265" t="s">
        <v>191</v>
      </c>
      <c r="C42" s="305"/>
      <c r="D42" s="305"/>
      <c r="E42" s="305"/>
      <c r="F42" s="305"/>
      <c r="G42" s="305"/>
      <c r="H42" s="305"/>
      <c r="I42" s="305"/>
      <c r="J42" s="306"/>
      <c r="K42" s="163" t="s">
        <v>73</v>
      </c>
    </row>
    <row r="43" spans="1:11">
      <c r="A43" s="266" t="s">
        <v>188</v>
      </c>
      <c r="B43" s="265" t="s">
        <v>193</v>
      </c>
      <c r="C43" s="305"/>
      <c r="D43" s="305"/>
      <c r="E43" s="305"/>
      <c r="F43" s="305"/>
      <c r="G43" s="305"/>
      <c r="H43" s="305"/>
      <c r="I43" s="305"/>
      <c r="J43" s="306"/>
      <c r="K43" s="163" t="s">
        <v>73</v>
      </c>
    </row>
    <row r="44" spans="1:11">
      <c r="A44" s="272" t="s">
        <v>188</v>
      </c>
      <c r="B44" s="273" t="s">
        <v>194</v>
      </c>
      <c r="C44" s="309"/>
      <c r="D44" s="309"/>
      <c r="E44" s="309"/>
      <c r="F44" s="309"/>
      <c r="G44" s="309"/>
      <c r="H44" s="309"/>
      <c r="I44" s="309"/>
      <c r="J44" s="310"/>
      <c r="K44" s="163" t="s">
        <v>73</v>
      </c>
    </row>
    <row r="45" spans="1:11">
      <c r="A45" s="274" t="s">
        <v>195</v>
      </c>
      <c r="B45" s="275"/>
      <c r="C45" s="301"/>
      <c r="D45" s="301"/>
      <c r="E45" s="301"/>
      <c r="F45" s="301"/>
      <c r="G45" s="301"/>
      <c r="H45" s="301"/>
      <c r="I45" s="301"/>
      <c r="J45" s="302"/>
      <c r="K45" s="163" t="s">
        <v>73</v>
      </c>
    </row>
    <row r="46" spans="1:11">
      <c r="A46" s="266" t="s">
        <v>196</v>
      </c>
      <c r="B46" s="277" t="s">
        <v>234</v>
      </c>
      <c r="C46" s="303"/>
      <c r="D46" s="303"/>
      <c r="E46" s="303"/>
      <c r="F46" s="303"/>
      <c r="G46" s="303"/>
      <c r="H46" s="303"/>
      <c r="I46" s="303"/>
      <c r="J46" s="304"/>
      <c r="K46" s="163" t="s">
        <v>73</v>
      </c>
    </row>
    <row r="47" spans="1:11">
      <c r="A47" s="266" t="s">
        <v>196</v>
      </c>
      <c r="B47" s="265" t="s">
        <v>197</v>
      </c>
      <c r="C47" s="311"/>
      <c r="D47" s="311"/>
      <c r="E47" s="311"/>
      <c r="F47" s="311"/>
      <c r="G47" s="311"/>
      <c r="H47" s="311"/>
      <c r="I47" s="311"/>
      <c r="J47" s="312"/>
      <c r="K47" s="163" t="s">
        <v>73</v>
      </c>
    </row>
    <row r="48" spans="1:11">
      <c r="A48" s="262" t="s">
        <v>196</v>
      </c>
      <c r="B48" s="263" t="s">
        <v>198</v>
      </c>
      <c r="C48" s="291"/>
      <c r="D48" s="291"/>
      <c r="E48" s="291"/>
      <c r="F48" s="291"/>
      <c r="G48" s="291"/>
      <c r="H48" s="291"/>
      <c r="I48" s="291"/>
      <c r="J48" s="292"/>
      <c r="K48" s="163" t="s">
        <v>73</v>
      </c>
    </row>
    <row r="49" spans="1:11">
      <c r="A49" s="262" t="s">
        <v>196</v>
      </c>
      <c r="B49" s="263" t="s">
        <v>199</v>
      </c>
      <c r="C49" s="291"/>
      <c r="D49" s="291"/>
      <c r="E49" s="291"/>
      <c r="F49" s="291"/>
      <c r="G49" s="291"/>
      <c r="H49" s="291"/>
      <c r="I49" s="291"/>
      <c r="J49" s="292"/>
      <c r="K49" s="163" t="s">
        <v>73</v>
      </c>
    </row>
    <row r="50" spans="1:11">
      <c r="A50" s="266">
        <v>25.2</v>
      </c>
      <c r="B50" s="265" t="s">
        <v>200</v>
      </c>
      <c r="C50" s="311"/>
      <c r="D50" s="311"/>
      <c r="E50" s="311"/>
      <c r="F50" s="311"/>
      <c r="G50" s="311"/>
      <c r="H50" s="311"/>
      <c r="I50" s="311"/>
      <c r="J50" s="312"/>
      <c r="K50" s="163" t="s">
        <v>73</v>
      </c>
    </row>
    <row r="51" spans="1:11">
      <c r="A51" s="266" t="s">
        <v>196</v>
      </c>
      <c r="B51" s="265" t="s">
        <v>201</v>
      </c>
      <c r="C51" s="305"/>
      <c r="D51" s="305"/>
      <c r="E51" s="305"/>
      <c r="F51" s="305"/>
      <c r="G51" s="305"/>
      <c r="H51" s="305"/>
      <c r="I51" s="305"/>
      <c r="J51" s="306"/>
      <c r="K51" s="163" t="s">
        <v>73</v>
      </c>
    </row>
    <row r="52" spans="1:11">
      <c r="A52" s="266" t="s">
        <v>196</v>
      </c>
      <c r="B52" s="265" t="s">
        <v>202</v>
      </c>
      <c r="C52" s="305"/>
      <c r="D52" s="305"/>
      <c r="E52" s="305"/>
      <c r="F52" s="305"/>
      <c r="G52" s="305"/>
      <c r="H52" s="305"/>
      <c r="I52" s="305"/>
      <c r="J52" s="306"/>
      <c r="K52" s="163" t="s">
        <v>73</v>
      </c>
    </row>
    <row r="53" spans="1:11">
      <c r="A53" s="266" t="s">
        <v>196</v>
      </c>
      <c r="B53" s="265" t="s">
        <v>203</v>
      </c>
      <c r="C53" s="305"/>
      <c r="D53" s="305"/>
      <c r="E53" s="305"/>
      <c r="F53" s="305"/>
      <c r="G53" s="305"/>
      <c r="H53" s="305"/>
      <c r="I53" s="305"/>
      <c r="J53" s="306"/>
      <c r="K53" s="163" t="s">
        <v>73</v>
      </c>
    </row>
    <row r="54" spans="1:11">
      <c r="A54" s="266" t="s">
        <v>196</v>
      </c>
      <c r="B54" s="265" t="s">
        <v>204</v>
      </c>
      <c r="C54" s="305"/>
      <c r="D54" s="305"/>
      <c r="E54" s="305"/>
      <c r="F54" s="305"/>
      <c r="G54" s="305"/>
      <c r="H54" s="305"/>
      <c r="I54" s="305"/>
      <c r="J54" s="306"/>
      <c r="K54" s="163" t="s">
        <v>73</v>
      </c>
    </row>
    <row r="55" spans="1:11">
      <c r="A55" s="266" t="s">
        <v>196</v>
      </c>
      <c r="B55" s="265" t="s">
        <v>205</v>
      </c>
      <c r="C55" s="305"/>
      <c r="D55" s="305"/>
      <c r="E55" s="305"/>
      <c r="F55" s="305"/>
      <c r="G55" s="305"/>
      <c r="H55" s="305"/>
      <c r="I55" s="305"/>
      <c r="J55" s="306"/>
      <c r="K55" s="163" t="s">
        <v>73</v>
      </c>
    </row>
    <row r="56" spans="1:11">
      <c r="A56" s="266" t="s">
        <v>196</v>
      </c>
      <c r="B56" s="265" t="s">
        <v>206</v>
      </c>
      <c r="C56" s="305"/>
      <c r="D56" s="305"/>
      <c r="E56" s="305"/>
      <c r="F56" s="305"/>
      <c r="G56" s="305"/>
      <c r="H56" s="305"/>
      <c r="I56" s="305"/>
      <c r="J56" s="306"/>
      <c r="K56" s="163" t="s">
        <v>73</v>
      </c>
    </row>
    <row r="57" spans="1:11">
      <c r="A57" s="266" t="s">
        <v>196</v>
      </c>
      <c r="B57" s="265" t="s">
        <v>207</v>
      </c>
      <c r="C57" s="305"/>
      <c r="D57" s="305"/>
      <c r="E57" s="305"/>
      <c r="F57" s="305"/>
      <c r="G57" s="305"/>
      <c r="H57" s="305"/>
      <c r="I57" s="305"/>
      <c r="J57" s="306"/>
      <c r="K57" s="163" t="s">
        <v>73</v>
      </c>
    </row>
    <row r="58" spans="1:11">
      <c r="A58" s="266" t="s">
        <v>196</v>
      </c>
      <c r="B58" s="265" t="s">
        <v>241</v>
      </c>
      <c r="C58" s="305"/>
      <c r="D58" s="305"/>
      <c r="E58" s="305"/>
      <c r="F58" s="305"/>
      <c r="G58" s="305"/>
      <c r="H58" s="305"/>
      <c r="I58" s="305"/>
      <c r="J58" s="306"/>
      <c r="K58" s="163" t="s">
        <v>73</v>
      </c>
    </row>
    <row r="59" spans="1:11">
      <c r="A59" s="278" t="s">
        <v>236</v>
      </c>
      <c r="B59" s="279" t="s">
        <v>237</v>
      </c>
      <c r="C59" s="307"/>
      <c r="D59" s="307"/>
      <c r="E59" s="307"/>
      <c r="F59" s="307"/>
      <c r="G59" s="307"/>
      <c r="H59" s="307"/>
      <c r="I59" s="307"/>
      <c r="J59" s="308"/>
      <c r="K59" s="163" t="s">
        <v>73</v>
      </c>
    </row>
    <row r="60" spans="1:11">
      <c r="A60" s="274" t="s">
        <v>208</v>
      </c>
      <c r="B60" s="280"/>
      <c r="C60" s="313"/>
      <c r="D60" s="313"/>
      <c r="E60" s="313"/>
      <c r="F60" s="313"/>
      <c r="G60" s="313"/>
      <c r="H60" s="313"/>
      <c r="I60" s="313"/>
      <c r="J60" s="314"/>
      <c r="K60" s="163" t="s">
        <v>73</v>
      </c>
    </row>
    <row r="61" spans="1:11">
      <c r="A61" s="281" t="s">
        <v>209</v>
      </c>
      <c r="B61" s="282" t="s">
        <v>242</v>
      </c>
      <c r="C61" s="311"/>
      <c r="D61" s="311"/>
      <c r="E61" s="311"/>
      <c r="F61" s="311"/>
      <c r="G61" s="311"/>
      <c r="H61" s="311"/>
      <c r="I61" s="311"/>
      <c r="J61" s="312"/>
      <c r="K61" s="163" t="s">
        <v>73</v>
      </c>
    </row>
    <row r="62" spans="1:11">
      <c r="A62" s="281" t="s">
        <v>209</v>
      </c>
      <c r="B62" s="282" t="s">
        <v>210</v>
      </c>
      <c r="C62" s="311"/>
      <c r="D62" s="311"/>
      <c r="E62" s="311"/>
      <c r="F62" s="311"/>
      <c r="G62" s="311"/>
      <c r="H62" s="311"/>
      <c r="I62" s="311"/>
      <c r="J62" s="312"/>
      <c r="K62" s="163" t="s">
        <v>73</v>
      </c>
    </row>
    <row r="63" spans="1:11">
      <c r="A63" s="281" t="s">
        <v>209</v>
      </c>
      <c r="B63" s="279" t="s">
        <v>211</v>
      </c>
      <c r="C63" s="311"/>
      <c r="D63" s="311"/>
      <c r="E63" s="311"/>
      <c r="F63" s="311"/>
      <c r="G63" s="311"/>
      <c r="H63" s="311"/>
      <c r="I63" s="311"/>
      <c r="J63" s="312"/>
      <c r="K63" s="163" t="s">
        <v>73</v>
      </c>
    </row>
    <row r="64" spans="1:11">
      <c r="A64" s="281" t="s">
        <v>209</v>
      </c>
      <c r="B64" s="265" t="s">
        <v>212</v>
      </c>
      <c r="C64" s="305"/>
      <c r="D64" s="305"/>
      <c r="E64" s="305"/>
      <c r="F64" s="305"/>
      <c r="G64" s="305"/>
      <c r="H64" s="305"/>
      <c r="I64" s="305"/>
      <c r="J64" s="306"/>
      <c r="K64" s="163" t="s">
        <v>73</v>
      </c>
    </row>
    <row r="65" spans="1:18">
      <c r="A65" s="281" t="s">
        <v>209</v>
      </c>
      <c r="B65" s="265" t="s">
        <v>213</v>
      </c>
      <c r="C65" s="305"/>
      <c r="D65" s="305"/>
      <c r="E65" s="305"/>
      <c r="F65" s="305"/>
      <c r="G65" s="305"/>
      <c r="H65" s="305"/>
      <c r="I65" s="305"/>
      <c r="J65" s="306"/>
      <c r="K65" s="163" t="s">
        <v>73</v>
      </c>
    </row>
    <row r="66" spans="1:18">
      <c r="A66" s="283" t="s">
        <v>209</v>
      </c>
      <c r="B66" s="279" t="s">
        <v>214</v>
      </c>
      <c r="C66" s="307"/>
      <c r="D66" s="307"/>
      <c r="E66" s="307"/>
      <c r="F66" s="307"/>
      <c r="G66" s="307"/>
      <c r="H66" s="307"/>
      <c r="I66" s="307"/>
      <c r="J66" s="308"/>
      <c r="K66" s="163" t="s">
        <v>73</v>
      </c>
    </row>
    <row r="67" spans="1:18">
      <c r="A67" s="272" t="s">
        <v>209</v>
      </c>
      <c r="B67" s="273" t="s">
        <v>215</v>
      </c>
      <c r="C67" s="309"/>
      <c r="D67" s="309"/>
      <c r="E67" s="309"/>
      <c r="F67" s="309"/>
      <c r="G67" s="309"/>
      <c r="H67" s="309"/>
      <c r="I67" s="309"/>
      <c r="J67" s="310"/>
      <c r="K67" s="163" t="s">
        <v>73</v>
      </c>
    </row>
    <row r="68" spans="1:18">
      <c r="A68" s="274"/>
      <c r="B68" s="284" t="s">
        <v>216</v>
      </c>
      <c r="C68" s="313"/>
      <c r="D68" s="313"/>
      <c r="E68" s="313"/>
      <c r="F68" s="313"/>
      <c r="G68" s="313"/>
      <c r="H68" s="313"/>
      <c r="I68" s="313"/>
      <c r="J68" s="314"/>
      <c r="K68" s="167" t="s">
        <v>87</v>
      </c>
    </row>
    <row r="69" spans="1:18">
      <c r="A69" s="257"/>
      <c r="B69" s="257"/>
      <c r="C69" s="300"/>
      <c r="D69" s="300"/>
      <c r="E69" s="300"/>
      <c r="F69" s="300"/>
      <c r="G69" s="300"/>
      <c r="H69" s="300"/>
      <c r="I69" s="300"/>
      <c r="J69" s="300"/>
    </row>
    <row r="70" spans="1:18">
      <c r="B70" s="173"/>
      <c r="C70" s="181"/>
      <c r="D70" s="181"/>
      <c r="E70" s="181"/>
      <c r="F70" s="181"/>
      <c r="G70" s="181"/>
      <c r="H70" s="181"/>
      <c r="I70" s="181"/>
      <c r="J70" s="181"/>
      <c r="K70" s="173"/>
      <c r="L70" s="173"/>
      <c r="M70" s="173"/>
      <c r="N70" s="173"/>
      <c r="O70" s="173"/>
      <c r="P70" s="173"/>
      <c r="Q70" s="173"/>
      <c r="R70" s="173"/>
    </row>
    <row r="71" spans="1:18" ht="15.75">
      <c r="A71" s="650" t="s">
        <v>13</v>
      </c>
      <c r="B71" s="540"/>
      <c r="C71" s="540"/>
      <c r="D71" s="540"/>
      <c r="E71" s="540"/>
      <c r="F71" s="540"/>
      <c r="G71" s="540"/>
      <c r="H71" s="540"/>
      <c r="I71" s="540"/>
      <c r="J71" s="540"/>
      <c r="K71" s="168"/>
      <c r="L71" s="168"/>
      <c r="M71" s="168"/>
      <c r="N71" s="168"/>
      <c r="O71" s="168"/>
      <c r="P71" s="168"/>
      <c r="Q71" s="168"/>
      <c r="R71" s="168"/>
    </row>
    <row r="72" spans="1:18" ht="16.5" customHeight="1">
      <c r="A72" s="651" t="s">
        <v>217</v>
      </c>
      <c r="B72" s="629"/>
      <c r="C72" s="629"/>
      <c r="D72" s="629"/>
      <c r="E72" s="629"/>
      <c r="F72" s="629"/>
      <c r="G72" s="629"/>
      <c r="H72" s="629"/>
      <c r="I72" s="629"/>
      <c r="J72" s="629"/>
      <c r="K72" s="182"/>
      <c r="L72" s="182"/>
      <c r="M72" s="182"/>
      <c r="N72" s="182"/>
      <c r="O72" s="182"/>
      <c r="P72" s="182"/>
      <c r="Q72" s="182"/>
      <c r="R72" s="182"/>
    </row>
    <row r="73" spans="1:18" ht="13.5">
      <c r="A73" s="169"/>
      <c r="B73" s="168"/>
      <c r="C73" s="168"/>
      <c r="D73" s="168"/>
      <c r="E73" s="168"/>
      <c r="F73" s="168"/>
      <c r="G73" s="168"/>
      <c r="H73" s="168"/>
      <c r="I73" s="168"/>
      <c r="J73" s="168"/>
      <c r="K73" s="168"/>
      <c r="L73" s="168"/>
      <c r="M73" s="168"/>
      <c r="N73" s="168"/>
      <c r="O73" s="168"/>
      <c r="P73" s="168"/>
      <c r="Q73" s="168"/>
      <c r="R73" s="168"/>
    </row>
    <row r="74" spans="1:18" ht="18.75" customHeight="1">
      <c r="A74" s="652" t="s">
        <v>218</v>
      </c>
      <c r="B74" s="629"/>
      <c r="C74" s="629"/>
      <c r="D74" s="629"/>
      <c r="E74" s="629"/>
      <c r="F74" s="629"/>
      <c r="G74" s="629"/>
      <c r="H74" s="629"/>
      <c r="I74" s="629"/>
      <c r="J74" s="629"/>
      <c r="K74" s="182"/>
      <c r="L74" s="182"/>
      <c r="M74" s="182"/>
      <c r="N74" s="182"/>
      <c r="O74" s="182"/>
      <c r="P74" s="182"/>
      <c r="Q74" s="182"/>
      <c r="R74" s="182"/>
    </row>
    <row r="75" spans="1:18">
      <c r="A75" s="171"/>
      <c r="B75" s="172"/>
      <c r="C75" s="172"/>
      <c r="D75" s="172"/>
      <c r="E75" s="172"/>
      <c r="F75" s="172"/>
      <c r="G75" s="172"/>
      <c r="H75" s="172"/>
      <c r="I75" s="172"/>
      <c r="J75" s="172"/>
      <c r="K75" s="172"/>
      <c r="L75" s="172"/>
      <c r="M75" s="172"/>
      <c r="N75" s="172"/>
      <c r="O75" s="172"/>
      <c r="P75" s="172"/>
      <c r="Q75" s="172"/>
      <c r="R75" s="172"/>
    </row>
    <row r="76" spans="1:18" ht="15">
      <c r="A76" s="644" t="s">
        <v>219</v>
      </c>
      <c r="B76" s="645"/>
      <c r="C76" s="645"/>
      <c r="D76" s="645"/>
      <c r="E76" s="645"/>
      <c r="F76" s="645"/>
      <c r="G76" s="645"/>
      <c r="H76" s="645"/>
      <c r="I76" s="645"/>
      <c r="J76" s="645"/>
      <c r="K76" s="170"/>
      <c r="L76" s="170"/>
      <c r="M76" s="170"/>
      <c r="N76" s="170"/>
      <c r="O76" s="170"/>
      <c r="P76" s="170"/>
      <c r="Q76" s="170"/>
      <c r="R76" s="170"/>
    </row>
    <row r="77" spans="1:18">
      <c r="A77" s="183"/>
      <c r="B77" s="184"/>
      <c r="C77" s="184"/>
      <c r="D77" s="184"/>
      <c r="E77" s="184"/>
      <c r="F77" s="184"/>
      <c r="G77" s="184"/>
      <c r="H77" s="184"/>
      <c r="I77" s="184"/>
      <c r="J77" s="184"/>
      <c r="K77" s="184"/>
      <c r="L77" s="184"/>
      <c r="M77" s="184"/>
      <c r="N77" s="184"/>
      <c r="O77" s="184"/>
      <c r="P77" s="184"/>
      <c r="Q77" s="184"/>
      <c r="R77" s="184"/>
    </row>
    <row r="78" spans="1:18">
      <c r="A78" s="173"/>
      <c r="B78" s="173"/>
      <c r="C78" s="181"/>
      <c r="D78" s="181"/>
      <c r="E78" s="181"/>
      <c r="F78" s="181"/>
      <c r="G78" s="181"/>
      <c r="H78" s="181"/>
      <c r="I78" s="181"/>
      <c r="J78" s="181"/>
    </row>
    <row r="80" spans="1:18">
      <c r="C80" s="185"/>
      <c r="D80" s="185"/>
    </row>
  </sheetData>
  <mergeCells count="24">
    <mergeCell ref="A5:J5"/>
    <mergeCell ref="A1:J1"/>
    <mergeCell ref="A2:J2"/>
    <mergeCell ref="A3:J3"/>
    <mergeCell ref="A4:J4"/>
    <mergeCell ref="F12:F13"/>
    <mergeCell ref="G12:G13"/>
    <mergeCell ref="C12:C13"/>
    <mergeCell ref="A6:J6"/>
    <mergeCell ref="A7:J7"/>
    <mergeCell ref="A11:J11"/>
    <mergeCell ref="C10:J10"/>
    <mergeCell ref="C9:J9"/>
    <mergeCell ref="C8:J8"/>
    <mergeCell ref="D12:D13"/>
    <mergeCell ref="H12:H13"/>
    <mergeCell ref="I12:I13"/>
    <mergeCell ref="A76:J76"/>
    <mergeCell ref="A12:B13"/>
    <mergeCell ref="A71:J71"/>
    <mergeCell ref="A72:J72"/>
    <mergeCell ref="A74:J74"/>
    <mergeCell ref="J12:J13"/>
    <mergeCell ref="E12:E13"/>
  </mergeCells>
  <phoneticPr fontId="37"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2.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164" customWidth="1"/>
    <col min="2" max="2" width="38" style="164" customWidth="1"/>
    <col min="3" max="8" width="9.88671875" style="166" customWidth="1"/>
    <col min="9" max="16384" width="8.88671875" style="164"/>
  </cols>
  <sheetData>
    <row r="1" spans="1:10" ht="15.75">
      <c r="A1" s="661" t="s">
        <v>148</v>
      </c>
      <c r="B1" s="661"/>
      <c r="C1" s="661"/>
      <c r="D1" s="661"/>
      <c r="E1" s="661"/>
      <c r="F1" s="661"/>
      <c r="G1" s="661"/>
      <c r="H1" s="661"/>
      <c r="I1" s="163" t="s">
        <v>73</v>
      </c>
      <c r="J1" s="162"/>
    </row>
    <row r="2" spans="1:10" ht="15.75">
      <c r="A2" s="657"/>
      <c r="B2" s="657"/>
      <c r="C2" s="657"/>
      <c r="D2" s="657"/>
      <c r="E2" s="657"/>
      <c r="F2" s="657"/>
      <c r="G2" s="657"/>
      <c r="H2" s="657"/>
      <c r="I2" s="162"/>
      <c r="J2" s="162"/>
    </row>
    <row r="3" spans="1:10" ht="15.75">
      <c r="A3" s="662" t="s">
        <v>247</v>
      </c>
      <c r="B3" s="662"/>
      <c r="C3" s="662"/>
      <c r="D3" s="662"/>
      <c r="E3" s="662"/>
      <c r="F3" s="662"/>
      <c r="G3" s="662"/>
      <c r="H3" s="662"/>
      <c r="I3" s="163" t="s">
        <v>73</v>
      </c>
      <c r="J3" s="165"/>
    </row>
    <row r="4" spans="1:10" ht="15.75">
      <c r="A4" s="662" t="s">
        <v>1</v>
      </c>
      <c r="B4" s="662"/>
      <c r="C4" s="662"/>
      <c r="D4" s="662"/>
      <c r="E4" s="662"/>
      <c r="F4" s="662"/>
      <c r="G4" s="662"/>
      <c r="H4" s="662"/>
      <c r="I4" s="163" t="s">
        <v>73</v>
      </c>
      <c r="J4" s="165"/>
    </row>
    <row r="5" spans="1:10" ht="15.75">
      <c r="A5" s="657" t="s">
        <v>0</v>
      </c>
      <c r="B5" s="657"/>
      <c r="C5" s="657"/>
      <c r="D5" s="657"/>
      <c r="E5" s="657"/>
      <c r="F5" s="657"/>
      <c r="G5" s="657"/>
      <c r="H5" s="657"/>
      <c r="I5" s="163" t="s">
        <v>73</v>
      </c>
      <c r="J5" s="165"/>
    </row>
    <row r="6" spans="1:10" ht="15.75">
      <c r="A6" s="665"/>
      <c r="B6" s="665"/>
      <c r="C6" s="665"/>
      <c r="D6" s="665"/>
      <c r="E6" s="665"/>
      <c r="F6" s="665"/>
      <c r="G6" s="665"/>
      <c r="H6" s="665"/>
    </row>
    <row r="7" spans="1:10">
      <c r="A7" s="658"/>
      <c r="B7" s="658"/>
      <c r="C7" s="658"/>
      <c r="D7" s="658"/>
      <c r="E7" s="658"/>
      <c r="F7" s="658"/>
      <c r="G7" s="658"/>
      <c r="H7" s="658"/>
    </row>
    <row r="8" spans="1:10">
      <c r="A8" s="258" t="s">
        <v>149</v>
      </c>
      <c r="B8" s="257"/>
      <c r="C8" s="660"/>
      <c r="D8" s="660"/>
      <c r="E8" s="660"/>
      <c r="F8" s="660"/>
      <c r="G8" s="660"/>
      <c r="H8" s="660"/>
      <c r="I8" s="163" t="s">
        <v>73</v>
      </c>
    </row>
    <row r="9" spans="1:10">
      <c r="A9" s="258" t="s">
        <v>150</v>
      </c>
      <c r="B9" s="259" t="s">
        <v>220</v>
      </c>
      <c r="C9" s="660"/>
      <c r="D9" s="660"/>
      <c r="E9" s="660"/>
      <c r="F9" s="660"/>
      <c r="G9" s="660"/>
      <c r="H9" s="660"/>
      <c r="I9" s="163" t="s">
        <v>73</v>
      </c>
    </row>
    <row r="10" spans="1:10">
      <c r="A10" s="258" t="s">
        <v>151</v>
      </c>
      <c r="B10" s="259" t="s">
        <v>221</v>
      </c>
      <c r="C10" s="660"/>
      <c r="D10" s="660"/>
      <c r="E10" s="660"/>
      <c r="F10" s="660"/>
      <c r="G10" s="660"/>
      <c r="H10" s="660"/>
      <c r="I10" s="163" t="s">
        <v>73</v>
      </c>
    </row>
    <row r="11" spans="1:10">
      <c r="A11" s="664"/>
      <c r="B11" s="664"/>
      <c r="C11" s="664"/>
      <c r="D11" s="664"/>
      <c r="E11" s="664"/>
      <c r="F11" s="664"/>
      <c r="G11" s="664"/>
      <c r="H11" s="664"/>
    </row>
    <row r="12" spans="1:10" ht="12.75" customHeight="1">
      <c r="A12" s="646" t="s">
        <v>153</v>
      </c>
      <c r="B12" s="647"/>
      <c r="C12" s="655" t="s">
        <v>51</v>
      </c>
      <c r="D12" s="642" t="s">
        <v>46</v>
      </c>
      <c r="E12" s="642" t="s">
        <v>154</v>
      </c>
      <c r="F12" s="642" t="s">
        <v>155</v>
      </c>
      <c r="G12" s="642" t="s">
        <v>47</v>
      </c>
      <c r="H12" s="653" t="s">
        <v>52</v>
      </c>
      <c r="I12" s="163" t="s">
        <v>73</v>
      </c>
    </row>
    <row r="13" spans="1:10" ht="12.75" customHeight="1">
      <c r="A13" s="648"/>
      <c r="B13" s="649"/>
      <c r="C13" s="656"/>
      <c r="D13" s="643"/>
      <c r="E13" s="643"/>
      <c r="F13" s="643"/>
      <c r="G13" s="643"/>
      <c r="H13" s="654"/>
      <c r="I13" s="163" t="s">
        <v>73</v>
      </c>
    </row>
    <row r="14" spans="1:10">
      <c r="A14" s="666" t="s">
        <v>156</v>
      </c>
      <c r="B14" s="667"/>
      <c r="C14" s="287"/>
      <c r="D14" s="287"/>
      <c r="E14" s="287"/>
      <c r="F14" s="287"/>
      <c r="G14" s="287"/>
      <c r="H14" s="288"/>
      <c r="I14" s="163" t="s">
        <v>73</v>
      </c>
    </row>
    <row r="15" spans="1:10">
      <c r="A15" s="269" t="s">
        <v>157</v>
      </c>
      <c r="B15" s="261" t="s">
        <v>158</v>
      </c>
      <c r="C15" s="289"/>
      <c r="D15" s="289"/>
      <c r="E15" s="289"/>
      <c r="F15" s="289"/>
      <c r="G15" s="289"/>
      <c r="H15" s="290"/>
      <c r="I15" s="163" t="s">
        <v>73</v>
      </c>
    </row>
    <row r="16" spans="1:10">
      <c r="A16" s="270" t="s">
        <v>159</v>
      </c>
      <c r="B16" s="263" t="s">
        <v>222</v>
      </c>
      <c r="C16" s="291"/>
      <c r="D16" s="291"/>
      <c r="E16" s="291"/>
      <c r="F16" s="291"/>
      <c r="G16" s="291"/>
      <c r="H16" s="292"/>
      <c r="I16" s="163" t="s">
        <v>73</v>
      </c>
    </row>
    <row r="17" spans="1:9">
      <c r="A17" s="270" t="s">
        <v>159</v>
      </c>
      <c r="B17" s="263" t="s">
        <v>163</v>
      </c>
      <c r="C17" s="291"/>
      <c r="D17" s="291"/>
      <c r="E17" s="291"/>
      <c r="F17" s="291"/>
      <c r="G17" s="291"/>
      <c r="H17" s="292"/>
      <c r="I17" s="163" t="s">
        <v>73</v>
      </c>
    </row>
    <row r="18" spans="1:9">
      <c r="A18" s="270" t="s">
        <v>165</v>
      </c>
      <c r="B18" s="263" t="s">
        <v>164</v>
      </c>
      <c r="C18" s="291"/>
      <c r="D18" s="291"/>
      <c r="E18" s="291"/>
      <c r="F18" s="291"/>
      <c r="G18" s="291"/>
      <c r="H18" s="292"/>
      <c r="I18" s="163" t="s">
        <v>73</v>
      </c>
    </row>
    <row r="19" spans="1:9">
      <c r="A19" s="270" t="s">
        <v>165</v>
      </c>
      <c r="B19" s="263" t="s">
        <v>223</v>
      </c>
      <c r="C19" s="291"/>
      <c r="D19" s="291"/>
      <c r="E19" s="291"/>
      <c r="F19" s="291"/>
      <c r="G19" s="291"/>
      <c r="H19" s="292"/>
      <c r="I19" s="163" t="s">
        <v>73</v>
      </c>
    </row>
    <row r="20" spans="1:9">
      <c r="A20" s="666" t="s">
        <v>166</v>
      </c>
      <c r="B20" s="667"/>
      <c r="C20" s="287"/>
      <c r="D20" s="287"/>
      <c r="E20" s="287"/>
      <c r="F20" s="287"/>
      <c r="G20" s="287"/>
      <c r="H20" s="288"/>
      <c r="I20" s="163" t="s">
        <v>73</v>
      </c>
    </row>
    <row r="21" spans="1:9">
      <c r="A21" s="270" t="s">
        <v>167</v>
      </c>
      <c r="B21" s="263" t="s">
        <v>168</v>
      </c>
      <c r="C21" s="291"/>
      <c r="D21" s="291"/>
      <c r="E21" s="291"/>
      <c r="F21" s="291"/>
      <c r="G21" s="291"/>
      <c r="H21" s="292"/>
      <c r="I21" s="163" t="s">
        <v>73</v>
      </c>
    </row>
    <row r="22" spans="1:9">
      <c r="A22" s="270" t="s">
        <v>224</v>
      </c>
      <c r="B22" s="263" t="s">
        <v>169</v>
      </c>
      <c r="C22" s="291"/>
      <c r="D22" s="291"/>
      <c r="E22" s="291"/>
      <c r="F22" s="291"/>
      <c r="G22" s="291"/>
      <c r="H22" s="292"/>
      <c r="I22" s="163" t="s">
        <v>73</v>
      </c>
    </row>
    <row r="23" spans="1:9">
      <c r="A23" s="270" t="s">
        <v>225</v>
      </c>
      <c r="B23" s="263" t="s">
        <v>226</v>
      </c>
      <c r="C23" s="291"/>
      <c r="D23" s="291"/>
      <c r="E23" s="291"/>
      <c r="F23" s="291"/>
      <c r="G23" s="291"/>
      <c r="H23" s="292"/>
      <c r="I23" s="163" t="s">
        <v>73</v>
      </c>
    </row>
    <row r="24" spans="1:9">
      <c r="A24" s="262">
        <v>23.2</v>
      </c>
      <c r="B24" s="263" t="s">
        <v>227</v>
      </c>
      <c r="C24" s="291"/>
      <c r="D24" s="291"/>
      <c r="E24" s="291"/>
      <c r="F24" s="291"/>
      <c r="G24" s="291"/>
      <c r="H24" s="292"/>
      <c r="I24" s="163" t="s">
        <v>73</v>
      </c>
    </row>
    <row r="25" spans="1:9">
      <c r="A25" s="270" t="s">
        <v>172</v>
      </c>
      <c r="B25" s="263" t="s">
        <v>173</v>
      </c>
      <c r="C25" s="291"/>
      <c r="D25" s="291"/>
      <c r="E25" s="291"/>
      <c r="F25" s="291"/>
      <c r="G25" s="291"/>
      <c r="H25" s="292"/>
      <c r="I25" s="163" t="s">
        <v>73</v>
      </c>
    </row>
    <row r="26" spans="1:9">
      <c r="A26" s="270" t="s">
        <v>172</v>
      </c>
      <c r="B26" s="263" t="s">
        <v>174</v>
      </c>
      <c r="C26" s="291"/>
      <c r="D26" s="291"/>
      <c r="E26" s="291"/>
      <c r="F26" s="291"/>
      <c r="G26" s="291"/>
      <c r="H26" s="292"/>
      <c r="I26" s="163" t="s">
        <v>73</v>
      </c>
    </row>
    <row r="27" spans="1:9">
      <c r="A27" s="270" t="s">
        <v>172</v>
      </c>
      <c r="B27" s="263" t="s">
        <v>175</v>
      </c>
      <c r="C27" s="291"/>
      <c r="D27" s="291"/>
      <c r="E27" s="291"/>
      <c r="F27" s="291"/>
      <c r="G27" s="291"/>
      <c r="H27" s="292"/>
      <c r="I27" s="163" t="s">
        <v>73</v>
      </c>
    </row>
    <row r="28" spans="1:9">
      <c r="A28" s="270" t="s">
        <v>172</v>
      </c>
      <c r="B28" s="263" t="s">
        <v>228</v>
      </c>
      <c r="C28" s="291"/>
      <c r="D28" s="291"/>
      <c r="E28" s="291"/>
      <c r="F28" s="291"/>
      <c r="G28" s="291"/>
      <c r="H28" s="292"/>
      <c r="I28" s="163" t="s">
        <v>73</v>
      </c>
    </row>
    <row r="29" spans="1:9">
      <c r="A29" s="270" t="s">
        <v>172</v>
      </c>
      <c r="B29" s="263" t="s">
        <v>229</v>
      </c>
      <c r="C29" s="291"/>
      <c r="D29" s="291"/>
      <c r="E29" s="291"/>
      <c r="F29" s="291"/>
      <c r="G29" s="291"/>
      <c r="H29" s="292"/>
      <c r="I29" s="163" t="s">
        <v>73</v>
      </c>
    </row>
    <row r="30" spans="1:9">
      <c r="A30" s="270" t="s">
        <v>230</v>
      </c>
      <c r="B30" s="263" t="s">
        <v>231</v>
      </c>
      <c r="C30" s="291"/>
      <c r="D30" s="291"/>
      <c r="E30" s="291"/>
      <c r="F30" s="291"/>
      <c r="G30" s="291"/>
      <c r="H30" s="292"/>
      <c r="I30" s="163" t="s">
        <v>73</v>
      </c>
    </row>
    <row r="31" spans="1:9">
      <c r="A31" s="262">
        <v>25.3</v>
      </c>
      <c r="B31" s="263" t="s">
        <v>176</v>
      </c>
      <c r="C31" s="291"/>
      <c r="D31" s="291"/>
      <c r="E31" s="291"/>
      <c r="F31" s="291"/>
      <c r="G31" s="291"/>
      <c r="H31" s="292"/>
      <c r="I31" s="163" t="s">
        <v>73</v>
      </c>
    </row>
    <row r="32" spans="1:9">
      <c r="A32" s="270" t="s">
        <v>185</v>
      </c>
      <c r="B32" s="263" t="s">
        <v>232</v>
      </c>
      <c r="C32" s="291"/>
      <c r="D32" s="291"/>
      <c r="E32" s="291"/>
      <c r="F32" s="291"/>
      <c r="G32" s="291"/>
      <c r="H32" s="292"/>
      <c r="I32" s="163" t="s">
        <v>73</v>
      </c>
    </row>
    <row r="33" spans="1:9">
      <c r="A33" s="262">
        <v>25.3</v>
      </c>
      <c r="B33" s="263" t="s">
        <v>177</v>
      </c>
      <c r="C33" s="291"/>
      <c r="D33" s="291"/>
      <c r="E33" s="291"/>
      <c r="F33" s="291"/>
      <c r="G33" s="291"/>
      <c r="H33" s="292"/>
      <c r="I33" s="163" t="s">
        <v>73</v>
      </c>
    </row>
    <row r="34" spans="1:9">
      <c r="A34" s="262">
        <v>25.3</v>
      </c>
      <c r="B34" s="263" t="s">
        <v>178</v>
      </c>
      <c r="C34" s="291"/>
      <c r="D34" s="291"/>
      <c r="E34" s="291"/>
      <c r="F34" s="291"/>
      <c r="G34" s="291"/>
      <c r="H34" s="292"/>
      <c r="I34" s="163" t="s">
        <v>73</v>
      </c>
    </row>
    <row r="35" spans="1:9">
      <c r="A35" s="262">
        <v>25.3</v>
      </c>
      <c r="B35" s="263" t="s">
        <v>179</v>
      </c>
      <c r="C35" s="291"/>
      <c r="D35" s="291"/>
      <c r="E35" s="291"/>
      <c r="F35" s="291"/>
      <c r="G35" s="291"/>
      <c r="H35" s="292"/>
      <c r="I35" s="163" t="s">
        <v>73</v>
      </c>
    </row>
    <row r="36" spans="1:9">
      <c r="A36" s="262">
        <v>25.3</v>
      </c>
      <c r="B36" s="263" t="s">
        <v>180</v>
      </c>
      <c r="C36" s="291"/>
      <c r="D36" s="291"/>
      <c r="E36" s="291"/>
      <c r="F36" s="291"/>
      <c r="G36" s="291"/>
      <c r="H36" s="292"/>
      <c r="I36" s="163" t="s">
        <v>73</v>
      </c>
    </row>
    <row r="37" spans="1:9">
      <c r="A37" s="270" t="s">
        <v>185</v>
      </c>
      <c r="B37" s="263" t="s">
        <v>186</v>
      </c>
      <c r="C37" s="291"/>
      <c r="D37" s="291"/>
      <c r="E37" s="291"/>
      <c r="F37" s="291"/>
      <c r="G37" s="291"/>
      <c r="H37" s="292"/>
      <c r="I37" s="163" t="s">
        <v>73</v>
      </c>
    </row>
    <row r="38" spans="1:9">
      <c r="A38" s="262">
        <v>25.3</v>
      </c>
      <c r="B38" s="263" t="s">
        <v>233</v>
      </c>
      <c r="C38" s="291"/>
      <c r="D38" s="291"/>
      <c r="E38" s="291"/>
      <c r="F38" s="291"/>
      <c r="G38" s="291"/>
      <c r="H38" s="292"/>
      <c r="I38" s="163" t="s">
        <v>73</v>
      </c>
    </row>
    <row r="39" spans="1:9">
      <c r="A39" s="262">
        <v>25.6</v>
      </c>
      <c r="B39" s="263" t="s">
        <v>187</v>
      </c>
      <c r="C39" s="291"/>
      <c r="D39" s="291"/>
      <c r="E39" s="291"/>
      <c r="F39" s="291"/>
      <c r="G39" s="291"/>
      <c r="H39" s="292"/>
      <c r="I39" s="163" t="s">
        <v>73</v>
      </c>
    </row>
    <row r="40" spans="1:9">
      <c r="A40" s="381" t="s">
        <v>188</v>
      </c>
      <c r="B40" s="380" t="s">
        <v>189</v>
      </c>
      <c r="C40" s="296"/>
      <c r="D40" s="296"/>
      <c r="E40" s="296"/>
      <c r="F40" s="296"/>
      <c r="G40" s="296"/>
      <c r="H40" s="297"/>
      <c r="I40" s="163" t="s">
        <v>73</v>
      </c>
    </row>
    <row r="41" spans="1:9">
      <c r="A41" s="666" t="s">
        <v>195</v>
      </c>
      <c r="B41" s="667"/>
      <c r="C41" s="287"/>
      <c r="D41" s="287"/>
      <c r="E41" s="287"/>
      <c r="F41" s="287"/>
      <c r="G41" s="287"/>
      <c r="H41" s="288"/>
      <c r="I41" s="163" t="s">
        <v>73</v>
      </c>
    </row>
    <row r="42" spans="1:9">
      <c r="A42" s="270" t="s">
        <v>196</v>
      </c>
      <c r="B42" s="263" t="s">
        <v>234</v>
      </c>
      <c r="C42" s="291"/>
      <c r="D42" s="291"/>
      <c r="E42" s="291"/>
      <c r="F42" s="291"/>
      <c r="G42" s="291"/>
      <c r="H42" s="292"/>
      <c r="I42" s="163" t="s">
        <v>73</v>
      </c>
    </row>
    <row r="43" spans="1:9">
      <c r="A43" s="266" t="s">
        <v>196</v>
      </c>
      <c r="B43" s="265" t="s">
        <v>201</v>
      </c>
      <c r="C43" s="291"/>
      <c r="D43" s="291"/>
      <c r="E43" s="291"/>
      <c r="F43" s="291"/>
      <c r="G43" s="291"/>
      <c r="H43" s="292"/>
      <c r="I43" s="163" t="s">
        <v>73</v>
      </c>
    </row>
    <row r="44" spans="1:9">
      <c r="A44" s="266" t="s">
        <v>196</v>
      </c>
      <c r="B44" s="265" t="s">
        <v>202</v>
      </c>
      <c r="C44" s="291"/>
      <c r="D44" s="291"/>
      <c r="E44" s="291"/>
      <c r="F44" s="291"/>
      <c r="G44" s="291"/>
      <c r="H44" s="292"/>
      <c r="I44" s="163" t="s">
        <v>73</v>
      </c>
    </row>
    <row r="45" spans="1:9">
      <c r="A45" s="266" t="s">
        <v>196</v>
      </c>
      <c r="B45" s="265" t="s">
        <v>203</v>
      </c>
      <c r="C45" s="291"/>
      <c r="D45" s="291"/>
      <c r="E45" s="291"/>
      <c r="F45" s="291"/>
      <c r="G45" s="291"/>
      <c r="H45" s="292"/>
      <c r="I45" s="163" t="s">
        <v>73</v>
      </c>
    </row>
    <row r="46" spans="1:9">
      <c r="A46" s="266" t="s">
        <v>196</v>
      </c>
      <c r="B46" s="265" t="s">
        <v>204</v>
      </c>
      <c r="C46" s="291"/>
      <c r="D46" s="291"/>
      <c r="E46" s="291"/>
      <c r="F46" s="291"/>
      <c r="G46" s="291"/>
      <c r="H46" s="292"/>
      <c r="I46" s="163" t="s">
        <v>73</v>
      </c>
    </row>
    <row r="47" spans="1:9">
      <c r="A47" s="266" t="s">
        <v>196</v>
      </c>
      <c r="B47" s="265" t="s">
        <v>205</v>
      </c>
      <c r="C47" s="291"/>
      <c r="D47" s="291"/>
      <c r="E47" s="291"/>
      <c r="F47" s="291"/>
      <c r="G47" s="291"/>
      <c r="H47" s="292"/>
      <c r="I47" s="163" t="s">
        <v>73</v>
      </c>
    </row>
    <row r="48" spans="1:9">
      <c r="A48" s="270" t="s">
        <v>196</v>
      </c>
      <c r="B48" s="263" t="s">
        <v>235</v>
      </c>
      <c r="C48" s="291"/>
      <c r="D48" s="291"/>
      <c r="E48" s="291"/>
      <c r="F48" s="291"/>
      <c r="G48" s="291"/>
      <c r="H48" s="292"/>
      <c r="I48" s="163" t="s">
        <v>73</v>
      </c>
    </row>
    <row r="49" spans="1:18">
      <c r="A49" s="270" t="s">
        <v>236</v>
      </c>
      <c r="B49" s="263" t="s">
        <v>237</v>
      </c>
      <c r="C49" s="291"/>
      <c r="D49" s="291"/>
      <c r="E49" s="293"/>
      <c r="F49" s="293"/>
      <c r="G49" s="291"/>
      <c r="H49" s="292"/>
      <c r="I49" s="163" t="s">
        <v>73</v>
      </c>
    </row>
    <row r="50" spans="1:18">
      <c r="A50" s="666" t="s">
        <v>208</v>
      </c>
      <c r="B50" s="667"/>
      <c r="C50" s="287"/>
      <c r="D50" s="287"/>
      <c r="E50" s="287"/>
      <c r="F50" s="287"/>
      <c r="G50" s="287"/>
      <c r="H50" s="288"/>
      <c r="I50" s="163" t="s">
        <v>73</v>
      </c>
    </row>
    <row r="51" spans="1:18">
      <c r="A51" s="271" t="s">
        <v>209</v>
      </c>
      <c r="B51" s="267" t="s">
        <v>238</v>
      </c>
      <c r="C51" s="293"/>
      <c r="D51" s="293"/>
      <c r="E51" s="293"/>
      <c r="F51" s="293"/>
      <c r="G51" s="293"/>
      <c r="H51" s="295"/>
      <c r="I51" s="163" t="s">
        <v>73</v>
      </c>
    </row>
    <row r="52" spans="1:18">
      <c r="A52" s="272" t="s">
        <v>209</v>
      </c>
      <c r="B52" s="273" t="s">
        <v>215</v>
      </c>
      <c r="C52" s="296"/>
      <c r="D52" s="296"/>
      <c r="E52" s="296"/>
      <c r="F52" s="296"/>
      <c r="G52" s="296"/>
      <c r="H52" s="297"/>
      <c r="I52" s="163" t="s">
        <v>73</v>
      </c>
    </row>
    <row r="53" spans="1:18">
      <c r="A53" s="268"/>
      <c r="B53" s="260" t="s">
        <v>216</v>
      </c>
      <c r="C53" s="287"/>
      <c r="D53" s="287"/>
      <c r="E53" s="287"/>
      <c r="F53" s="287"/>
      <c r="G53" s="287"/>
      <c r="H53" s="288"/>
      <c r="I53" s="167" t="s">
        <v>87</v>
      </c>
    </row>
    <row r="55" spans="1:18" s="173" customFormat="1" ht="15.75">
      <c r="A55" s="650" t="s">
        <v>13</v>
      </c>
      <c r="B55" s="540"/>
      <c r="C55" s="540"/>
      <c r="D55" s="540"/>
      <c r="E55" s="540"/>
      <c r="F55" s="540"/>
      <c r="G55" s="540"/>
      <c r="H55" s="540"/>
      <c r="I55" s="168"/>
      <c r="J55" s="168"/>
      <c r="K55" s="168"/>
      <c r="L55" s="168"/>
      <c r="M55" s="168"/>
      <c r="N55" s="168"/>
      <c r="O55" s="168"/>
      <c r="P55" s="168"/>
      <c r="Q55" s="168"/>
      <c r="R55" s="168"/>
    </row>
    <row r="56" spans="1:18" s="173" customFormat="1" ht="15">
      <c r="A56" s="651" t="s">
        <v>217</v>
      </c>
      <c r="B56" s="663"/>
      <c r="C56" s="663"/>
      <c r="D56" s="663"/>
      <c r="E56" s="663"/>
      <c r="F56" s="663"/>
      <c r="G56" s="663"/>
      <c r="H56" s="663"/>
      <c r="I56" s="174"/>
      <c r="J56" s="174"/>
      <c r="K56" s="174"/>
      <c r="L56" s="174"/>
      <c r="M56" s="174"/>
      <c r="N56" s="174"/>
      <c r="O56" s="174"/>
      <c r="P56" s="174"/>
      <c r="Q56" s="174"/>
      <c r="R56" s="174"/>
    </row>
    <row r="57" spans="1:18" s="173" customFormat="1" ht="13.5">
      <c r="A57" s="175"/>
      <c r="B57" s="176"/>
      <c r="C57" s="176"/>
      <c r="D57" s="176"/>
      <c r="E57" s="176"/>
      <c r="F57" s="176"/>
      <c r="G57" s="176"/>
      <c r="H57" s="176"/>
      <c r="I57" s="176"/>
      <c r="J57" s="176"/>
      <c r="K57" s="176"/>
      <c r="L57" s="176"/>
      <c r="M57" s="176"/>
      <c r="N57" s="176"/>
      <c r="O57" s="176"/>
      <c r="P57" s="176"/>
      <c r="Q57" s="176"/>
      <c r="R57" s="176"/>
    </row>
    <row r="58" spans="1:18" s="173" customFormat="1" ht="30.75" customHeight="1">
      <c r="A58" s="652" t="s">
        <v>218</v>
      </c>
      <c r="B58" s="663"/>
      <c r="C58" s="663"/>
      <c r="D58" s="663"/>
      <c r="E58" s="663"/>
      <c r="F58" s="663"/>
      <c r="G58" s="663"/>
      <c r="H58" s="663"/>
      <c r="I58" s="174"/>
      <c r="J58" s="174"/>
      <c r="K58" s="174"/>
      <c r="L58" s="174"/>
      <c r="M58" s="174"/>
      <c r="N58" s="174"/>
      <c r="O58" s="174"/>
      <c r="P58" s="174"/>
      <c r="Q58" s="174"/>
      <c r="R58" s="174"/>
    </row>
    <row r="59" spans="1:18" s="173" customFormat="1">
      <c r="A59" s="177"/>
      <c r="B59" s="178"/>
      <c r="C59" s="178"/>
      <c r="D59" s="178"/>
      <c r="E59" s="178"/>
      <c r="F59" s="178"/>
      <c r="G59" s="178"/>
      <c r="H59" s="178"/>
      <c r="I59" s="178"/>
      <c r="J59" s="178"/>
      <c r="K59" s="178"/>
      <c r="L59" s="178"/>
      <c r="M59" s="178"/>
      <c r="N59" s="178"/>
      <c r="O59" s="178"/>
      <c r="P59" s="178"/>
      <c r="Q59" s="178"/>
      <c r="R59" s="178"/>
    </row>
    <row r="60" spans="1:18" s="173" customFormat="1" ht="26.25" customHeight="1">
      <c r="A60" s="644" t="s">
        <v>219</v>
      </c>
      <c r="B60" s="663"/>
      <c r="C60" s="663"/>
      <c r="D60" s="663"/>
      <c r="E60" s="663"/>
      <c r="F60" s="663"/>
      <c r="G60" s="663"/>
      <c r="H60" s="663"/>
      <c r="I60" s="179"/>
      <c r="J60" s="179"/>
      <c r="K60" s="179"/>
      <c r="L60" s="179"/>
      <c r="M60" s="179"/>
      <c r="N60" s="179"/>
      <c r="O60" s="179"/>
      <c r="P60" s="179"/>
      <c r="Q60" s="179"/>
      <c r="R60" s="179"/>
    </row>
  </sheetData>
  <mergeCells count="26">
    <mergeCell ref="A60:H60"/>
    <mergeCell ref="A12:B13"/>
    <mergeCell ref="A55:H55"/>
    <mergeCell ref="A20:B20"/>
    <mergeCell ref="A14:B14"/>
    <mergeCell ref="A41:B41"/>
    <mergeCell ref="A56:H56"/>
    <mergeCell ref="A50:B50"/>
    <mergeCell ref="G12:G13"/>
    <mergeCell ref="H12:H13"/>
    <mergeCell ref="A7:H7"/>
    <mergeCell ref="A3:H3"/>
    <mergeCell ref="C12:C13"/>
    <mergeCell ref="E12:E13"/>
    <mergeCell ref="D12:D13"/>
    <mergeCell ref="F12:F13"/>
    <mergeCell ref="C9:H9"/>
    <mergeCell ref="C10:H10"/>
    <mergeCell ref="A58:H58"/>
    <mergeCell ref="A1:H1"/>
    <mergeCell ref="A2:H2"/>
    <mergeCell ref="A4:H4"/>
    <mergeCell ref="A11:H11"/>
    <mergeCell ref="C8:H8"/>
    <mergeCell ref="A5:H5"/>
    <mergeCell ref="A6:H6"/>
  </mergeCells>
  <phoneticPr fontId="37"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3.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164" customWidth="1"/>
    <col min="2" max="2" width="38.5546875" style="164" customWidth="1"/>
    <col min="3" max="10" width="9.88671875" style="166" customWidth="1"/>
    <col min="11" max="16384" width="8.88671875" style="164"/>
  </cols>
  <sheetData>
    <row r="1" spans="1:11" ht="15.75">
      <c r="A1" s="661" t="s">
        <v>148</v>
      </c>
      <c r="B1" s="661"/>
      <c r="C1" s="661"/>
      <c r="D1" s="661"/>
      <c r="E1" s="661"/>
      <c r="F1" s="661"/>
      <c r="G1" s="661"/>
      <c r="H1" s="661"/>
      <c r="I1" s="661"/>
      <c r="J1" s="661"/>
      <c r="K1" s="163" t="s">
        <v>73</v>
      </c>
    </row>
    <row r="2" spans="1:11" ht="15.75">
      <c r="A2" s="657"/>
      <c r="B2" s="657"/>
      <c r="C2" s="657"/>
      <c r="D2" s="657"/>
      <c r="E2" s="657"/>
      <c r="F2" s="657"/>
      <c r="G2" s="657"/>
      <c r="H2" s="657"/>
      <c r="I2" s="657"/>
      <c r="J2" s="657"/>
    </row>
    <row r="3" spans="1:11" ht="15.75">
      <c r="A3" s="662" t="s">
        <v>247</v>
      </c>
      <c r="B3" s="662"/>
      <c r="C3" s="662"/>
      <c r="D3" s="662"/>
      <c r="E3" s="662"/>
      <c r="F3" s="662"/>
      <c r="G3" s="662"/>
      <c r="H3" s="662"/>
      <c r="I3" s="662"/>
      <c r="J3" s="662"/>
      <c r="K3" s="163" t="s">
        <v>73</v>
      </c>
    </row>
    <row r="4" spans="1:11" ht="15.75">
      <c r="A4" s="662" t="s">
        <v>1</v>
      </c>
      <c r="B4" s="662"/>
      <c r="C4" s="662"/>
      <c r="D4" s="662"/>
      <c r="E4" s="662"/>
      <c r="F4" s="662"/>
      <c r="G4" s="662"/>
      <c r="H4" s="662"/>
      <c r="I4" s="662"/>
      <c r="J4" s="662"/>
      <c r="K4" s="163" t="s">
        <v>73</v>
      </c>
    </row>
    <row r="5" spans="1:11" ht="15.75">
      <c r="A5" s="657" t="s">
        <v>0</v>
      </c>
      <c r="B5" s="657"/>
      <c r="C5" s="657"/>
      <c r="D5" s="657"/>
      <c r="E5" s="657"/>
      <c r="F5" s="657"/>
      <c r="G5" s="657"/>
      <c r="H5" s="657"/>
      <c r="I5" s="657"/>
      <c r="J5" s="657"/>
      <c r="K5" s="163" t="s">
        <v>73</v>
      </c>
    </row>
    <row r="6" spans="1:11" ht="15.75">
      <c r="A6" s="657"/>
      <c r="B6" s="657"/>
      <c r="C6" s="657"/>
      <c r="D6" s="657"/>
      <c r="E6" s="657"/>
      <c r="F6" s="657"/>
      <c r="G6" s="657"/>
      <c r="H6" s="657"/>
      <c r="I6" s="657"/>
      <c r="J6" s="657"/>
    </row>
    <row r="7" spans="1:11">
      <c r="A7" s="658"/>
      <c r="B7" s="658"/>
      <c r="C7" s="658"/>
      <c r="D7" s="658"/>
      <c r="E7" s="658"/>
      <c r="F7" s="658"/>
      <c r="G7" s="658"/>
      <c r="H7" s="658"/>
      <c r="I7" s="658"/>
      <c r="J7" s="658"/>
    </row>
    <row r="8" spans="1:11">
      <c r="A8" s="258" t="s">
        <v>149</v>
      </c>
      <c r="B8" s="257"/>
      <c r="C8" s="660"/>
      <c r="D8" s="660"/>
      <c r="E8" s="660"/>
      <c r="F8" s="660"/>
      <c r="G8" s="660"/>
      <c r="H8" s="660"/>
      <c r="I8" s="660"/>
      <c r="J8" s="660"/>
      <c r="K8" s="163" t="s">
        <v>73</v>
      </c>
    </row>
    <row r="9" spans="1:11">
      <c r="A9" s="258" t="s">
        <v>150</v>
      </c>
      <c r="B9" s="259" t="s">
        <v>220</v>
      </c>
      <c r="C9" s="660"/>
      <c r="D9" s="660"/>
      <c r="E9" s="660"/>
      <c r="F9" s="660"/>
      <c r="G9" s="660"/>
      <c r="H9" s="660"/>
      <c r="I9" s="660"/>
      <c r="J9" s="660"/>
      <c r="K9" s="163" t="s">
        <v>73</v>
      </c>
    </row>
    <row r="10" spans="1:11">
      <c r="A10" s="258" t="s">
        <v>151</v>
      </c>
      <c r="B10" s="259" t="s">
        <v>243</v>
      </c>
      <c r="C10" s="660"/>
      <c r="D10" s="660"/>
      <c r="E10" s="660"/>
      <c r="F10" s="660"/>
      <c r="G10" s="660"/>
      <c r="H10" s="660"/>
      <c r="I10" s="660"/>
      <c r="J10" s="660"/>
      <c r="K10" s="163" t="s">
        <v>73</v>
      </c>
    </row>
    <row r="11" spans="1:11">
      <c r="A11" s="664"/>
      <c r="B11" s="664"/>
      <c r="C11" s="664"/>
      <c r="D11" s="664"/>
      <c r="E11" s="664"/>
      <c r="F11" s="664"/>
      <c r="G11" s="664"/>
      <c r="H11" s="664"/>
      <c r="I11" s="664"/>
      <c r="J11" s="664"/>
    </row>
    <row r="12" spans="1:11" ht="12.75" customHeight="1">
      <c r="A12" s="646" t="s">
        <v>153</v>
      </c>
      <c r="B12" s="647"/>
      <c r="C12" s="655" t="s">
        <v>49</v>
      </c>
      <c r="D12" s="642" t="s">
        <v>46</v>
      </c>
      <c r="E12" s="642" t="s">
        <v>154</v>
      </c>
      <c r="F12" s="642" t="s">
        <v>155</v>
      </c>
      <c r="G12" s="642" t="s">
        <v>47</v>
      </c>
      <c r="H12" s="642" t="s">
        <v>48</v>
      </c>
      <c r="I12" s="642" t="s">
        <v>154</v>
      </c>
      <c r="J12" s="653" t="s">
        <v>50</v>
      </c>
      <c r="K12" s="163" t="s">
        <v>73</v>
      </c>
    </row>
    <row r="13" spans="1:11" ht="12.75" customHeight="1">
      <c r="A13" s="648"/>
      <c r="B13" s="649"/>
      <c r="C13" s="656"/>
      <c r="D13" s="643"/>
      <c r="E13" s="643"/>
      <c r="F13" s="643"/>
      <c r="G13" s="643"/>
      <c r="H13" s="643"/>
      <c r="I13" s="643"/>
      <c r="J13" s="654"/>
      <c r="K13" s="163" t="s">
        <v>73</v>
      </c>
    </row>
    <row r="14" spans="1:11">
      <c r="A14" s="268" t="s">
        <v>156</v>
      </c>
      <c r="B14" s="260"/>
      <c r="C14" s="287"/>
      <c r="D14" s="287"/>
      <c r="E14" s="287"/>
      <c r="F14" s="287"/>
      <c r="G14" s="287"/>
      <c r="H14" s="287"/>
      <c r="I14" s="287"/>
      <c r="J14" s="288"/>
      <c r="K14" s="163" t="s">
        <v>73</v>
      </c>
    </row>
    <row r="15" spans="1:11">
      <c r="A15" s="269" t="s">
        <v>157</v>
      </c>
      <c r="B15" s="261" t="s">
        <v>158</v>
      </c>
      <c r="C15" s="289"/>
      <c r="D15" s="289"/>
      <c r="E15" s="289"/>
      <c r="F15" s="289"/>
      <c r="G15" s="289"/>
      <c r="H15" s="289"/>
      <c r="I15" s="289"/>
      <c r="J15" s="290"/>
      <c r="K15" s="163" t="s">
        <v>73</v>
      </c>
    </row>
    <row r="16" spans="1:11">
      <c r="A16" s="270" t="s">
        <v>159</v>
      </c>
      <c r="B16" s="263" t="s">
        <v>222</v>
      </c>
      <c r="C16" s="291"/>
      <c r="D16" s="291"/>
      <c r="E16" s="291"/>
      <c r="F16" s="291"/>
      <c r="G16" s="291"/>
      <c r="H16" s="291"/>
      <c r="I16" s="291"/>
      <c r="J16" s="292"/>
      <c r="K16" s="163" t="s">
        <v>73</v>
      </c>
    </row>
    <row r="17" spans="1:11">
      <c r="A17" s="270" t="s">
        <v>159</v>
      </c>
      <c r="B17" s="263" t="s">
        <v>163</v>
      </c>
      <c r="C17" s="291"/>
      <c r="D17" s="291"/>
      <c r="E17" s="291"/>
      <c r="F17" s="291"/>
      <c r="G17" s="291"/>
      <c r="H17" s="291"/>
      <c r="I17" s="291"/>
      <c r="J17" s="292"/>
      <c r="K17" s="163" t="s">
        <v>73</v>
      </c>
    </row>
    <row r="18" spans="1:11">
      <c r="A18" s="270" t="s">
        <v>165</v>
      </c>
      <c r="B18" s="263" t="s">
        <v>164</v>
      </c>
      <c r="C18" s="291"/>
      <c r="D18" s="291"/>
      <c r="E18" s="291"/>
      <c r="F18" s="291"/>
      <c r="G18" s="291"/>
      <c r="H18" s="291"/>
      <c r="I18" s="291"/>
      <c r="J18" s="292"/>
      <c r="K18" s="163" t="s">
        <v>73</v>
      </c>
    </row>
    <row r="19" spans="1:11">
      <c r="A19" s="270" t="s">
        <v>165</v>
      </c>
      <c r="B19" s="263" t="s">
        <v>223</v>
      </c>
      <c r="C19" s="291"/>
      <c r="D19" s="291"/>
      <c r="E19" s="291"/>
      <c r="F19" s="291"/>
      <c r="G19" s="291"/>
      <c r="H19" s="291"/>
      <c r="I19" s="291"/>
      <c r="J19" s="292"/>
      <c r="K19" s="163" t="s">
        <v>73</v>
      </c>
    </row>
    <row r="20" spans="1:11">
      <c r="A20" s="268" t="s">
        <v>166</v>
      </c>
      <c r="B20" s="260"/>
      <c r="C20" s="287"/>
      <c r="D20" s="287"/>
      <c r="E20" s="287"/>
      <c r="F20" s="287"/>
      <c r="G20" s="287"/>
      <c r="H20" s="287"/>
      <c r="I20" s="287"/>
      <c r="J20" s="288"/>
      <c r="K20" s="163" t="s">
        <v>73</v>
      </c>
    </row>
    <row r="21" spans="1:11">
      <c r="A21" s="270" t="s">
        <v>167</v>
      </c>
      <c r="B21" s="263" t="s">
        <v>168</v>
      </c>
      <c r="C21" s="291"/>
      <c r="D21" s="291"/>
      <c r="E21" s="291"/>
      <c r="F21" s="291"/>
      <c r="G21" s="291"/>
      <c r="H21" s="291"/>
      <c r="I21" s="291"/>
      <c r="J21" s="292"/>
      <c r="K21" s="163" t="s">
        <v>73</v>
      </c>
    </row>
    <row r="22" spans="1:11">
      <c r="A22" s="270" t="s">
        <v>224</v>
      </c>
      <c r="B22" s="263" t="s">
        <v>169</v>
      </c>
      <c r="C22" s="291"/>
      <c r="D22" s="291"/>
      <c r="E22" s="291"/>
      <c r="F22" s="291"/>
      <c r="G22" s="291"/>
      <c r="H22" s="291"/>
      <c r="I22" s="291"/>
      <c r="J22" s="292"/>
      <c r="K22" s="163" t="s">
        <v>73</v>
      </c>
    </row>
    <row r="23" spans="1:11">
      <c r="A23" s="270" t="s">
        <v>225</v>
      </c>
      <c r="B23" s="263" t="s">
        <v>226</v>
      </c>
      <c r="C23" s="291"/>
      <c r="D23" s="291"/>
      <c r="E23" s="291"/>
      <c r="F23" s="291"/>
      <c r="G23" s="291"/>
      <c r="H23" s="291"/>
      <c r="I23" s="291"/>
      <c r="J23" s="292"/>
      <c r="K23" s="163" t="s">
        <v>73</v>
      </c>
    </row>
    <row r="24" spans="1:11">
      <c r="A24" s="262">
        <v>23.2</v>
      </c>
      <c r="B24" s="263" t="s">
        <v>227</v>
      </c>
      <c r="C24" s="291"/>
      <c r="D24" s="291"/>
      <c r="E24" s="291"/>
      <c r="F24" s="291"/>
      <c r="G24" s="291"/>
      <c r="H24" s="291"/>
      <c r="I24" s="291"/>
      <c r="J24" s="292"/>
      <c r="K24" s="163" t="s">
        <v>73</v>
      </c>
    </row>
    <row r="25" spans="1:11">
      <c r="A25" s="270" t="s">
        <v>172</v>
      </c>
      <c r="B25" s="263" t="s">
        <v>173</v>
      </c>
      <c r="C25" s="291"/>
      <c r="D25" s="291"/>
      <c r="E25" s="291"/>
      <c r="F25" s="291"/>
      <c r="G25" s="291"/>
      <c r="H25" s="291"/>
      <c r="I25" s="291"/>
      <c r="J25" s="292"/>
      <c r="K25" s="163" t="s">
        <v>73</v>
      </c>
    </row>
    <row r="26" spans="1:11">
      <c r="A26" s="270" t="s">
        <v>172</v>
      </c>
      <c r="B26" s="263" t="s">
        <v>174</v>
      </c>
      <c r="C26" s="291"/>
      <c r="D26" s="291"/>
      <c r="E26" s="291"/>
      <c r="F26" s="291"/>
      <c r="G26" s="291"/>
      <c r="H26" s="291"/>
      <c r="I26" s="291"/>
      <c r="J26" s="292"/>
      <c r="K26" s="163" t="s">
        <v>73</v>
      </c>
    </row>
    <row r="27" spans="1:11">
      <c r="A27" s="270" t="s">
        <v>172</v>
      </c>
      <c r="B27" s="263" t="s">
        <v>175</v>
      </c>
      <c r="C27" s="291"/>
      <c r="D27" s="291"/>
      <c r="E27" s="291"/>
      <c r="F27" s="291"/>
      <c r="G27" s="291"/>
      <c r="H27" s="291"/>
      <c r="I27" s="291"/>
      <c r="J27" s="292"/>
      <c r="K27" s="163" t="s">
        <v>73</v>
      </c>
    </row>
    <row r="28" spans="1:11">
      <c r="A28" s="270" t="s">
        <v>172</v>
      </c>
      <c r="B28" s="263" t="s">
        <v>228</v>
      </c>
      <c r="C28" s="291"/>
      <c r="D28" s="291"/>
      <c r="E28" s="291"/>
      <c r="F28" s="291"/>
      <c r="G28" s="291"/>
      <c r="H28" s="291"/>
      <c r="I28" s="294"/>
      <c r="J28" s="292"/>
      <c r="K28" s="163" t="s">
        <v>73</v>
      </c>
    </row>
    <row r="29" spans="1:11">
      <c r="A29" s="270" t="s">
        <v>172</v>
      </c>
      <c r="B29" s="263" t="s">
        <v>229</v>
      </c>
      <c r="C29" s="291"/>
      <c r="D29" s="291"/>
      <c r="E29" s="291"/>
      <c r="F29" s="291"/>
      <c r="G29" s="291"/>
      <c r="H29" s="291"/>
      <c r="I29" s="294"/>
      <c r="J29" s="292"/>
      <c r="K29" s="163" t="s">
        <v>73</v>
      </c>
    </row>
    <row r="30" spans="1:11">
      <c r="A30" s="270" t="s">
        <v>230</v>
      </c>
      <c r="B30" s="263" t="s">
        <v>231</v>
      </c>
      <c r="C30" s="291"/>
      <c r="D30" s="291"/>
      <c r="E30" s="291"/>
      <c r="F30" s="291"/>
      <c r="G30" s="291"/>
      <c r="H30" s="291"/>
      <c r="I30" s="291"/>
      <c r="J30" s="292"/>
      <c r="K30" s="163" t="s">
        <v>73</v>
      </c>
    </row>
    <row r="31" spans="1:11">
      <c r="A31" s="262">
        <v>25.3</v>
      </c>
      <c r="B31" s="263" t="s">
        <v>176</v>
      </c>
      <c r="C31" s="291"/>
      <c r="D31" s="291"/>
      <c r="E31" s="291"/>
      <c r="F31" s="291"/>
      <c r="G31" s="291"/>
      <c r="H31" s="291"/>
      <c r="I31" s="291"/>
      <c r="J31" s="292"/>
      <c r="K31" s="163" t="s">
        <v>73</v>
      </c>
    </row>
    <row r="32" spans="1:11">
      <c r="A32" s="262">
        <v>25.3</v>
      </c>
      <c r="B32" s="263" t="s">
        <v>177</v>
      </c>
      <c r="C32" s="291"/>
      <c r="D32" s="291"/>
      <c r="E32" s="291"/>
      <c r="F32" s="291"/>
      <c r="G32" s="291"/>
      <c r="H32" s="291"/>
      <c r="I32" s="291"/>
      <c r="J32" s="292"/>
      <c r="K32" s="163" t="s">
        <v>73</v>
      </c>
    </row>
    <row r="33" spans="1:11">
      <c r="A33" s="262">
        <v>25.3</v>
      </c>
      <c r="B33" s="263" t="s">
        <v>178</v>
      </c>
      <c r="C33" s="291"/>
      <c r="D33" s="291"/>
      <c r="E33" s="291"/>
      <c r="F33" s="291"/>
      <c r="G33" s="291"/>
      <c r="H33" s="291"/>
      <c r="I33" s="291"/>
      <c r="J33" s="292"/>
      <c r="K33" s="163" t="s">
        <v>73</v>
      </c>
    </row>
    <row r="34" spans="1:11">
      <c r="A34" s="262">
        <v>25.3</v>
      </c>
      <c r="B34" s="263" t="s">
        <v>179</v>
      </c>
      <c r="C34" s="291"/>
      <c r="D34" s="291"/>
      <c r="E34" s="291"/>
      <c r="F34" s="291"/>
      <c r="G34" s="291"/>
      <c r="H34" s="291"/>
      <c r="I34" s="291"/>
      <c r="J34" s="292"/>
      <c r="K34" s="163" t="s">
        <v>73</v>
      </c>
    </row>
    <row r="35" spans="1:11">
      <c r="A35" s="262">
        <v>25.3</v>
      </c>
      <c r="B35" s="263" t="s">
        <v>180</v>
      </c>
      <c r="C35" s="291"/>
      <c r="D35" s="291"/>
      <c r="E35" s="291"/>
      <c r="F35" s="291"/>
      <c r="G35" s="291"/>
      <c r="H35" s="291"/>
      <c r="I35" s="291"/>
      <c r="J35" s="292"/>
      <c r="K35" s="163" t="s">
        <v>73</v>
      </c>
    </row>
    <row r="36" spans="1:11">
      <c r="A36" s="270" t="s">
        <v>185</v>
      </c>
      <c r="B36" s="263" t="s">
        <v>186</v>
      </c>
      <c r="C36" s="291"/>
      <c r="D36" s="291"/>
      <c r="E36" s="291"/>
      <c r="F36" s="291"/>
      <c r="G36" s="291"/>
      <c r="H36" s="291"/>
      <c r="I36" s="291"/>
      <c r="J36" s="292"/>
      <c r="K36" s="163" t="s">
        <v>73</v>
      </c>
    </row>
    <row r="37" spans="1:11">
      <c r="A37" s="262">
        <v>25.3</v>
      </c>
      <c r="B37" s="263" t="s">
        <v>233</v>
      </c>
      <c r="C37" s="291"/>
      <c r="D37" s="291"/>
      <c r="E37" s="291"/>
      <c r="F37" s="291"/>
      <c r="G37" s="291"/>
      <c r="H37" s="291"/>
      <c r="I37" s="291"/>
      <c r="J37" s="292"/>
      <c r="K37" s="163" t="s">
        <v>73</v>
      </c>
    </row>
    <row r="38" spans="1:11">
      <c r="A38" s="270" t="s">
        <v>181</v>
      </c>
      <c r="B38" s="263" t="s">
        <v>187</v>
      </c>
      <c r="C38" s="291"/>
      <c r="D38" s="291"/>
      <c r="E38" s="291"/>
      <c r="F38" s="291"/>
      <c r="G38" s="291"/>
      <c r="H38" s="291"/>
      <c r="I38" s="291"/>
      <c r="J38" s="292"/>
      <c r="K38" s="163" t="s">
        <v>73</v>
      </c>
    </row>
    <row r="39" spans="1:11">
      <c r="A39" s="381" t="s">
        <v>188</v>
      </c>
      <c r="B39" s="380" t="s">
        <v>189</v>
      </c>
      <c r="C39" s="296"/>
      <c r="D39" s="296"/>
      <c r="E39" s="296"/>
      <c r="F39" s="296"/>
      <c r="G39" s="296"/>
      <c r="H39" s="296"/>
      <c r="I39" s="296"/>
      <c r="J39" s="297"/>
      <c r="K39" s="163" t="s">
        <v>73</v>
      </c>
    </row>
    <row r="40" spans="1:11">
      <c r="A40" s="268" t="s">
        <v>195</v>
      </c>
      <c r="B40" s="260"/>
      <c r="C40" s="287"/>
      <c r="D40" s="287"/>
      <c r="E40" s="287"/>
      <c r="F40" s="287"/>
      <c r="G40" s="287"/>
      <c r="H40" s="287"/>
      <c r="I40" s="287"/>
      <c r="J40" s="288"/>
      <c r="K40" s="163" t="s">
        <v>73</v>
      </c>
    </row>
    <row r="41" spans="1:11">
      <c r="A41" s="270" t="s">
        <v>196</v>
      </c>
      <c r="B41" s="263" t="s">
        <v>234</v>
      </c>
      <c r="C41" s="291"/>
      <c r="D41" s="291"/>
      <c r="E41" s="291"/>
      <c r="F41" s="291"/>
      <c r="G41" s="291"/>
      <c r="H41" s="291"/>
      <c r="I41" s="291"/>
      <c r="J41" s="292"/>
      <c r="K41" s="163" t="s">
        <v>73</v>
      </c>
    </row>
    <row r="42" spans="1:11">
      <c r="A42" s="266" t="s">
        <v>196</v>
      </c>
      <c r="B42" s="265" t="s">
        <v>201</v>
      </c>
      <c r="C42" s="291"/>
      <c r="D42" s="291"/>
      <c r="E42" s="291"/>
      <c r="F42" s="291"/>
      <c r="G42" s="291"/>
      <c r="H42" s="291"/>
      <c r="I42" s="291"/>
      <c r="J42" s="292"/>
      <c r="K42" s="163" t="s">
        <v>73</v>
      </c>
    </row>
    <row r="43" spans="1:11">
      <c r="A43" s="266" t="s">
        <v>196</v>
      </c>
      <c r="B43" s="265" t="s">
        <v>202</v>
      </c>
      <c r="C43" s="291"/>
      <c r="D43" s="291"/>
      <c r="E43" s="291"/>
      <c r="F43" s="291"/>
      <c r="G43" s="291"/>
      <c r="H43" s="291"/>
      <c r="I43" s="291"/>
      <c r="J43" s="292"/>
      <c r="K43" s="163" t="s">
        <v>73</v>
      </c>
    </row>
    <row r="44" spans="1:11">
      <c r="A44" s="266" t="s">
        <v>196</v>
      </c>
      <c r="B44" s="265" t="s">
        <v>203</v>
      </c>
      <c r="C44" s="291"/>
      <c r="D44" s="291"/>
      <c r="E44" s="291"/>
      <c r="F44" s="291"/>
      <c r="G44" s="291"/>
      <c r="H44" s="291"/>
      <c r="I44" s="291"/>
      <c r="J44" s="292"/>
      <c r="K44" s="163" t="s">
        <v>73</v>
      </c>
    </row>
    <row r="45" spans="1:11">
      <c r="A45" s="266" t="s">
        <v>196</v>
      </c>
      <c r="B45" s="265" t="s">
        <v>204</v>
      </c>
      <c r="C45" s="291"/>
      <c r="D45" s="291"/>
      <c r="E45" s="291"/>
      <c r="F45" s="291"/>
      <c r="G45" s="291"/>
      <c r="H45" s="291"/>
      <c r="I45" s="291"/>
      <c r="J45" s="292"/>
      <c r="K45" s="163" t="s">
        <v>73</v>
      </c>
    </row>
    <row r="46" spans="1:11">
      <c r="A46" s="266" t="s">
        <v>196</v>
      </c>
      <c r="B46" s="265" t="s">
        <v>205</v>
      </c>
      <c r="C46" s="291"/>
      <c r="D46" s="291"/>
      <c r="E46" s="291"/>
      <c r="F46" s="291"/>
      <c r="G46" s="291"/>
      <c r="H46" s="291"/>
      <c r="I46" s="291"/>
      <c r="J46" s="292"/>
      <c r="K46" s="163" t="s">
        <v>73</v>
      </c>
    </row>
    <row r="47" spans="1:11">
      <c r="A47" s="264">
        <v>31</v>
      </c>
      <c r="B47" s="263" t="s">
        <v>206</v>
      </c>
      <c r="C47" s="291"/>
      <c r="D47" s="291"/>
      <c r="E47" s="293"/>
      <c r="F47" s="293"/>
      <c r="G47" s="291"/>
      <c r="H47" s="291"/>
      <c r="I47" s="291"/>
      <c r="J47" s="292"/>
      <c r="K47" s="163" t="s">
        <v>73</v>
      </c>
    </row>
    <row r="48" spans="1:11">
      <c r="A48" s="270" t="s">
        <v>236</v>
      </c>
      <c r="B48" s="263" t="s">
        <v>237</v>
      </c>
      <c r="C48" s="291"/>
      <c r="D48" s="291"/>
      <c r="E48" s="293"/>
      <c r="F48" s="293"/>
      <c r="G48" s="291"/>
      <c r="H48" s="291"/>
      <c r="I48" s="291"/>
      <c r="J48" s="292"/>
      <c r="K48" s="163" t="s">
        <v>73</v>
      </c>
    </row>
    <row r="49" spans="1:18">
      <c r="A49" s="268" t="s">
        <v>208</v>
      </c>
      <c r="B49" s="260"/>
      <c r="C49" s="287"/>
      <c r="D49" s="287"/>
      <c r="E49" s="287"/>
      <c r="F49" s="287"/>
      <c r="G49" s="287"/>
      <c r="H49" s="287"/>
      <c r="I49" s="287"/>
      <c r="J49" s="288"/>
      <c r="K49" s="163" t="s">
        <v>73</v>
      </c>
    </row>
    <row r="50" spans="1:18">
      <c r="A50" s="271" t="s">
        <v>209</v>
      </c>
      <c r="B50" s="267" t="s">
        <v>244</v>
      </c>
      <c r="C50" s="293"/>
      <c r="D50" s="293"/>
      <c r="E50" s="293"/>
      <c r="F50" s="293"/>
      <c r="G50" s="293"/>
      <c r="H50" s="293"/>
      <c r="I50" s="293"/>
      <c r="J50" s="295"/>
      <c r="K50" s="163" t="s">
        <v>73</v>
      </c>
    </row>
    <row r="51" spans="1:18" s="186" customFormat="1">
      <c r="A51" s="272" t="s">
        <v>209</v>
      </c>
      <c r="B51" s="273" t="s">
        <v>215</v>
      </c>
      <c r="C51" s="296"/>
      <c r="D51" s="296"/>
      <c r="E51" s="296"/>
      <c r="F51" s="296"/>
      <c r="G51" s="296"/>
      <c r="H51" s="296"/>
      <c r="I51" s="296"/>
      <c r="J51" s="297"/>
      <c r="K51" s="163" t="s">
        <v>73</v>
      </c>
    </row>
    <row r="52" spans="1:18">
      <c r="A52" s="285"/>
      <c r="B52" s="286" t="s">
        <v>216</v>
      </c>
      <c r="C52" s="298"/>
      <c r="D52" s="298"/>
      <c r="E52" s="298"/>
      <c r="F52" s="298"/>
      <c r="G52" s="298"/>
      <c r="H52" s="298"/>
      <c r="I52" s="298"/>
      <c r="J52" s="299"/>
      <c r="K52" s="167" t="s">
        <v>87</v>
      </c>
    </row>
    <row r="53" spans="1:18">
      <c r="A53" s="257"/>
      <c r="B53" s="257"/>
      <c r="C53" s="300"/>
      <c r="D53" s="300"/>
      <c r="E53" s="300"/>
      <c r="F53" s="300"/>
      <c r="G53" s="300"/>
      <c r="H53" s="300"/>
      <c r="I53" s="300"/>
      <c r="J53" s="300"/>
    </row>
    <row r="55" spans="1:18" ht="18.75">
      <c r="A55" s="650" t="s">
        <v>13</v>
      </c>
      <c r="B55" s="669"/>
      <c r="C55" s="669"/>
      <c r="D55" s="669"/>
      <c r="E55" s="669"/>
      <c r="F55" s="669"/>
      <c r="G55" s="669"/>
      <c r="H55" s="669"/>
      <c r="I55" s="669"/>
      <c r="J55" s="669"/>
      <c r="K55" s="187"/>
      <c r="L55" s="187"/>
      <c r="M55" s="187"/>
      <c r="N55" s="187"/>
      <c r="O55" s="187"/>
      <c r="P55" s="187"/>
      <c r="Q55" s="187"/>
      <c r="R55" s="187"/>
    </row>
    <row r="56" spans="1:18" ht="9.75" customHeight="1">
      <c r="A56" s="651" t="s">
        <v>217</v>
      </c>
      <c r="B56" s="670"/>
      <c r="C56" s="670"/>
      <c r="D56" s="670"/>
      <c r="E56" s="670"/>
      <c r="F56" s="670"/>
      <c r="G56" s="670"/>
      <c r="H56" s="670"/>
      <c r="I56" s="670"/>
      <c r="J56" s="670"/>
      <c r="K56" s="174"/>
      <c r="L56" s="174"/>
      <c r="M56" s="174"/>
      <c r="N56" s="174"/>
      <c r="O56" s="174"/>
      <c r="P56" s="174"/>
      <c r="Q56" s="174"/>
      <c r="R56" s="174"/>
    </row>
    <row r="57" spans="1:18" ht="11.25" customHeight="1">
      <c r="A57" s="169"/>
      <c r="B57" s="168"/>
      <c r="C57" s="168"/>
      <c r="D57" s="168"/>
      <c r="E57" s="168"/>
      <c r="F57" s="168"/>
      <c r="G57" s="168"/>
      <c r="H57" s="168"/>
      <c r="I57" s="168"/>
      <c r="J57" s="168"/>
      <c r="K57" s="187"/>
      <c r="L57" s="187"/>
      <c r="M57" s="187"/>
      <c r="N57" s="187"/>
      <c r="O57" s="187"/>
      <c r="P57" s="187"/>
      <c r="Q57" s="187"/>
      <c r="R57" s="187"/>
    </row>
    <row r="58" spans="1:18" ht="14.25" customHeight="1">
      <c r="A58" s="652" t="s">
        <v>218</v>
      </c>
      <c r="B58" s="546"/>
      <c r="C58" s="546"/>
      <c r="D58" s="546"/>
      <c r="E58" s="546"/>
      <c r="F58" s="546"/>
      <c r="G58" s="546"/>
      <c r="H58" s="546"/>
      <c r="I58" s="546"/>
      <c r="J58" s="546"/>
      <c r="K58" s="37"/>
      <c r="L58" s="37"/>
      <c r="M58" s="37"/>
      <c r="N58" s="37"/>
      <c r="O58" s="37"/>
      <c r="P58" s="37"/>
      <c r="Q58" s="37"/>
      <c r="R58" s="37"/>
    </row>
    <row r="59" spans="1:18" ht="16.5" customHeight="1">
      <c r="A59" s="171"/>
      <c r="B59" s="172"/>
      <c r="C59" s="172"/>
      <c r="D59" s="172"/>
      <c r="E59" s="172"/>
      <c r="F59" s="172"/>
      <c r="G59" s="172"/>
      <c r="H59" s="172"/>
      <c r="I59" s="172"/>
      <c r="J59" s="172"/>
      <c r="K59" s="188"/>
      <c r="L59" s="188"/>
      <c r="M59" s="188"/>
      <c r="N59" s="188"/>
      <c r="O59" s="188"/>
      <c r="P59" s="188"/>
      <c r="Q59" s="188"/>
      <c r="R59" s="188"/>
    </row>
    <row r="60" spans="1:18" ht="16.5" customHeight="1">
      <c r="A60" s="644" t="s">
        <v>219</v>
      </c>
      <c r="B60" s="668"/>
      <c r="C60" s="668"/>
      <c r="D60" s="668"/>
      <c r="E60" s="668"/>
      <c r="F60" s="668"/>
      <c r="G60" s="668"/>
      <c r="H60" s="668"/>
      <c r="I60" s="668"/>
      <c r="J60" s="668"/>
      <c r="K60" s="37"/>
      <c r="L60" s="37"/>
      <c r="M60" s="37"/>
      <c r="N60" s="37"/>
      <c r="O60" s="37"/>
      <c r="P60" s="37"/>
      <c r="Q60" s="37"/>
      <c r="R60" s="37"/>
    </row>
    <row r="61" spans="1:18" ht="26.25" customHeight="1"/>
  </sheetData>
  <mergeCells count="24">
    <mergeCell ref="A1:J1"/>
    <mergeCell ref="A2:J2"/>
    <mergeCell ref="A3:J3"/>
    <mergeCell ref="A4:J4"/>
    <mergeCell ref="C9:J9"/>
    <mergeCell ref="A6:J6"/>
    <mergeCell ref="A5:J5"/>
    <mergeCell ref="A7:J7"/>
    <mergeCell ref="D12:D13"/>
    <mergeCell ref="E12:E13"/>
    <mergeCell ref="F12:F13"/>
    <mergeCell ref="G12:G13"/>
    <mergeCell ref="A11:J11"/>
    <mergeCell ref="C10:J10"/>
    <mergeCell ref="C12:C13"/>
    <mergeCell ref="J12:J13"/>
    <mergeCell ref="H12:H13"/>
    <mergeCell ref="I12:I13"/>
    <mergeCell ref="C8:J8"/>
    <mergeCell ref="A60:J60"/>
    <mergeCell ref="A12:B13"/>
    <mergeCell ref="A55:J55"/>
    <mergeCell ref="A56:J56"/>
    <mergeCell ref="A58:J58"/>
  </mergeCells>
  <phoneticPr fontId="37"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4.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164" customWidth="1"/>
    <col min="2" max="2" width="38.33203125" style="164" customWidth="1"/>
    <col min="3" max="3" width="9.5546875" style="166" customWidth="1"/>
    <col min="4" max="8" width="9.88671875" style="166" customWidth="1"/>
    <col min="9" max="16384" width="8.88671875" style="164"/>
  </cols>
  <sheetData>
    <row r="1" spans="1:10" ht="15.75">
      <c r="A1" s="661" t="s">
        <v>148</v>
      </c>
      <c r="B1" s="661"/>
      <c r="C1" s="661"/>
      <c r="D1" s="661"/>
      <c r="E1" s="661"/>
      <c r="F1" s="661"/>
      <c r="G1" s="661"/>
      <c r="H1" s="661"/>
      <c r="I1" s="189" t="s">
        <v>73</v>
      </c>
      <c r="J1" s="162"/>
    </row>
    <row r="2" spans="1:10" ht="15.75">
      <c r="A2" s="657"/>
      <c r="B2" s="657"/>
      <c r="C2" s="657"/>
      <c r="D2" s="657"/>
      <c r="E2" s="657"/>
      <c r="F2" s="657"/>
      <c r="G2" s="657"/>
      <c r="H2" s="657"/>
      <c r="I2" s="162"/>
      <c r="J2" s="162"/>
    </row>
    <row r="3" spans="1:10" ht="15.75">
      <c r="A3" s="662" t="s">
        <v>247</v>
      </c>
      <c r="B3" s="662"/>
      <c r="C3" s="662"/>
      <c r="D3" s="662"/>
      <c r="E3" s="662"/>
      <c r="F3" s="662"/>
      <c r="G3" s="662"/>
      <c r="H3" s="662"/>
      <c r="I3" s="189" t="s">
        <v>73</v>
      </c>
      <c r="J3" s="165"/>
    </row>
    <row r="4" spans="1:10" ht="15.75">
      <c r="A4" s="662" t="s">
        <v>1</v>
      </c>
      <c r="B4" s="662"/>
      <c r="C4" s="662"/>
      <c r="D4" s="662"/>
      <c r="E4" s="662"/>
      <c r="F4" s="662"/>
      <c r="G4" s="662"/>
      <c r="H4" s="662"/>
      <c r="I4" s="189" t="s">
        <v>73</v>
      </c>
      <c r="J4" s="165"/>
    </row>
    <row r="5" spans="1:10" ht="15.75">
      <c r="A5" s="657" t="s">
        <v>0</v>
      </c>
      <c r="B5" s="657"/>
      <c r="C5" s="657"/>
      <c r="D5" s="657"/>
      <c r="E5" s="657"/>
      <c r="F5" s="657"/>
      <c r="G5" s="657"/>
      <c r="H5" s="657"/>
      <c r="I5" s="189" t="s">
        <v>73</v>
      </c>
      <c r="J5" s="165"/>
    </row>
    <row r="6" spans="1:10" ht="15.75">
      <c r="A6" s="665"/>
      <c r="B6" s="665"/>
      <c r="C6" s="665"/>
      <c r="D6" s="665"/>
      <c r="E6" s="665"/>
      <c r="F6" s="665"/>
      <c r="G6" s="665"/>
      <c r="H6" s="665"/>
    </row>
    <row r="7" spans="1:10">
      <c r="A7" s="658"/>
      <c r="B7" s="658"/>
      <c r="C7" s="658"/>
      <c r="D7" s="658"/>
      <c r="E7" s="658"/>
      <c r="F7" s="658"/>
      <c r="G7" s="658"/>
      <c r="H7" s="658"/>
    </row>
    <row r="8" spans="1:10">
      <c r="A8" s="258" t="s">
        <v>149</v>
      </c>
      <c r="B8" s="257"/>
      <c r="C8" s="660"/>
      <c r="D8" s="660"/>
      <c r="E8" s="660"/>
      <c r="F8" s="660"/>
      <c r="G8" s="660"/>
      <c r="H8" s="660"/>
      <c r="I8" s="189" t="s">
        <v>73</v>
      </c>
    </row>
    <row r="9" spans="1:10">
      <c r="A9" s="258" t="s">
        <v>150</v>
      </c>
      <c r="B9" s="259" t="s">
        <v>220</v>
      </c>
      <c r="C9" s="660"/>
      <c r="D9" s="660"/>
      <c r="E9" s="660"/>
      <c r="F9" s="660"/>
      <c r="G9" s="660"/>
      <c r="H9" s="660"/>
      <c r="I9" s="189" t="s">
        <v>73</v>
      </c>
    </row>
    <row r="10" spans="1:10">
      <c r="A10" s="258" t="s">
        <v>151</v>
      </c>
      <c r="B10" s="259" t="s">
        <v>245</v>
      </c>
      <c r="C10" s="660"/>
      <c r="D10" s="660"/>
      <c r="E10" s="660"/>
      <c r="F10" s="660"/>
      <c r="G10" s="660"/>
      <c r="H10" s="660"/>
      <c r="I10" s="189" t="s">
        <v>73</v>
      </c>
    </row>
    <row r="11" spans="1:10">
      <c r="A11" s="664"/>
      <c r="B11" s="664"/>
      <c r="C11" s="664"/>
      <c r="D11" s="664"/>
      <c r="E11" s="664"/>
      <c r="F11" s="664"/>
      <c r="G11" s="664"/>
      <c r="H11" s="664"/>
    </row>
    <row r="12" spans="1:10" ht="12.75" customHeight="1">
      <c r="A12" s="646" t="s">
        <v>153</v>
      </c>
      <c r="B12" s="647"/>
      <c r="C12" s="655" t="s">
        <v>53</v>
      </c>
      <c r="D12" s="642" t="s">
        <v>46</v>
      </c>
      <c r="E12" s="642" t="s">
        <v>154</v>
      </c>
      <c r="F12" s="642" t="s">
        <v>155</v>
      </c>
      <c r="G12" s="642" t="s">
        <v>47</v>
      </c>
      <c r="H12" s="653" t="s">
        <v>54</v>
      </c>
      <c r="I12" s="189" t="s">
        <v>73</v>
      </c>
    </row>
    <row r="13" spans="1:10" ht="12.75" customHeight="1">
      <c r="A13" s="648"/>
      <c r="B13" s="649"/>
      <c r="C13" s="656"/>
      <c r="D13" s="643"/>
      <c r="E13" s="643"/>
      <c r="F13" s="643"/>
      <c r="G13" s="643"/>
      <c r="H13" s="654"/>
      <c r="I13" s="189" t="s">
        <v>73</v>
      </c>
    </row>
    <row r="14" spans="1:10">
      <c r="A14" s="268" t="s">
        <v>156</v>
      </c>
      <c r="B14" s="260"/>
      <c r="C14" s="287"/>
      <c r="D14" s="287"/>
      <c r="E14" s="287"/>
      <c r="F14" s="287"/>
      <c r="G14" s="287"/>
      <c r="H14" s="288"/>
      <c r="I14" s="189" t="s">
        <v>73</v>
      </c>
    </row>
    <row r="15" spans="1:10">
      <c r="A15" s="269" t="s">
        <v>157</v>
      </c>
      <c r="B15" s="261" t="s">
        <v>158</v>
      </c>
      <c r="C15" s="289"/>
      <c r="D15" s="289"/>
      <c r="E15" s="289"/>
      <c r="F15" s="289"/>
      <c r="G15" s="289"/>
      <c r="H15" s="290"/>
      <c r="I15" s="189" t="s">
        <v>73</v>
      </c>
    </row>
    <row r="16" spans="1:10">
      <c r="A16" s="270" t="s">
        <v>159</v>
      </c>
      <c r="B16" s="263" t="s">
        <v>222</v>
      </c>
      <c r="C16" s="291"/>
      <c r="D16" s="291"/>
      <c r="E16" s="291"/>
      <c r="F16" s="291"/>
      <c r="G16" s="291"/>
      <c r="H16" s="292"/>
      <c r="I16" s="189" t="s">
        <v>73</v>
      </c>
    </row>
    <row r="17" spans="1:9">
      <c r="A17" s="270" t="s">
        <v>159</v>
      </c>
      <c r="B17" s="263" t="s">
        <v>163</v>
      </c>
      <c r="C17" s="291"/>
      <c r="D17" s="291"/>
      <c r="E17" s="291"/>
      <c r="F17" s="291"/>
      <c r="G17" s="291"/>
      <c r="H17" s="292"/>
      <c r="I17" s="189" t="s">
        <v>73</v>
      </c>
    </row>
    <row r="18" spans="1:9">
      <c r="A18" s="270" t="s">
        <v>165</v>
      </c>
      <c r="B18" s="263" t="s">
        <v>164</v>
      </c>
      <c r="C18" s="291"/>
      <c r="D18" s="291"/>
      <c r="E18" s="291"/>
      <c r="F18" s="291"/>
      <c r="G18" s="291"/>
      <c r="H18" s="292"/>
      <c r="I18" s="189" t="s">
        <v>73</v>
      </c>
    </row>
    <row r="19" spans="1:9">
      <c r="A19" s="270" t="s">
        <v>165</v>
      </c>
      <c r="B19" s="263" t="s">
        <v>223</v>
      </c>
      <c r="C19" s="291"/>
      <c r="D19" s="291"/>
      <c r="E19" s="291"/>
      <c r="F19" s="291"/>
      <c r="G19" s="291"/>
      <c r="H19" s="292"/>
      <c r="I19" s="189" t="s">
        <v>73</v>
      </c>
    </row>
    <row r="20" spans="1:9">
      <c r="A20" s="268" t="s">
        <v>166</v>
      </c>
      <c r="B20" s="260"/>
      <c r="C20" s="287"/>
      <c r="D20" s="287"/>
      <c r="E20" s="287"/>
      <c r="F20" s="287"/>
      <c r="G20" s="287"/>
      <c r="H20" s="288"/>
      <c r="I20" s="189" t="s">
        <v>73</v>
      </c>
    </row>
    <row r="21" spans="1:9">
      <c r="A21" s="270" t="s">
        <v>167</v>
      </c>
      <c r="B21" s="263" t="s">
        <v>168</v>
      </c>
      <c r="C21" s="291"/>
      <c r="D21" s="291"/>
      <c r="E21" s="291"/>
      <c r="F21" s="291"/>
      <c r="G21" s="291"/>
      <c r="H21" s="292"/>
      <c r="I21" s="189" t="s">
        <v>73</v>
      </c>
    </row>
    <row r="22" spans="1:9">
      <c r="A22" s="264">
        <v>22</v>
      </c>
      <c r="B22" s="263" t="s">
        <v>169</v>
      </c>
      <c r="C22" s="291"/>
      <c r="D22" s="291"/>
      <c r="E22" s="291"/>
      <c r="F22" s="291"/>
      <c r="G22" s="291"/>
      <c r="H22" s="292"/>
      <c r="I22" s="189" t="s">
        <v>73</v>
      </c>
    </row>
    <row r="23" spans="1:9">
      <c r="A23" s="270" t="s">
        <v>225</v>
      </c>
      <c r="B23" s="263" t="s">
        <v>226</v>
      </c>
      <c r="C23" s="291"/>
      <c r="D23" s="291"/>
      <c r="E23" s="291"/>
      <c r="F23" s="291"/>
      <c r="G23" s="291"/>
      <c r="H23" s="292"/>
      <c r="I23" s="189" t="s">
        <v>73</v>
      </c>
    </row>
    <row r="24" spans="1:9">
      <c r="A24" s="262">
        <v>23.2</v>
      </c>
      <c r="B24" s="263" t="s">
        <v>227</v>
      </c>
      <c r="C24" s="291"/>
      <c r="D24" s="291"/>
      <c r="E24" s="291"/>
      <c r="F24" s="291"/>
      <c r="G24" s="291"/>
      <c r="H24" s="292"/>
      <c r="I24" s="189" t="s">
        <v>73</v>
      </c>
    </row>
    <row r="25" spans="1:9">
      <c r="A25" s="270" t="s">
        <v>172</v>
      </c>
      <c r="B25" s="263" t="s">
        <v>173</v>
      </c>
      <c r="C25" s="291"/>
      <c r="D25" s="291"/>
      <c r="E25" s="291"/>
      <c r="F25" s="291"/>
      <c r="G25" s="291"/>
      <c r="H25" s="292"/>
      <c r="I25" s="189" t="s">
        <v>73</v>
      </c>
    </row>
    <row r="26" spans="1:9">
      <c r="A26" s="270" t="s">
        <v>172</v>
      </c>
      <c r="B26" s="263" t="s">
        <v>174</v>
      </c>
      <c r="C26" s="291"/>
      <c r="D26" s="291"/>
      <c r="E26" s="291"/>
      <c r="F26" s="291"/>
      <c r="G26" s="291"/>
      <c r="H26" s="292"/>
      <c r="I26" s="189" t="s">
        <v>73</v>
      </c>
    </row>
    <row r="27" spans="1:9">
      <c r="A27" s="270" t="s">
        <v>172</v>
      </c>
      <c r="B27" s="263" t="s">
        <v>175</v>
      </c>
      <c r="C27" s="291"/>
      <c r="D27" s="291"/>
      <c r="E27" s="291"/>
      <c r="F27" s="291"/>
      <c r="G27" s="291"/>
      <c r="H27" s="292"/>
      <c r="I27" s="189" t="s">
        <v>73</v>
      </c>
    </row>
    <row r="28" spans="1:9">
      <c r="A28" s="270" t="s">
        <v>172</v>
      </c>
      <c r="B28" s="263" t="s">
        <v>228</v>
      </c>
      <c r="C28" s="291"/>
      <c r="D28" s="291"/>
      <c r="E28" s="291"/>
      <c r="F28" s="291"/>
      <c r="G28" s="291"/>
      <c r="H28" s="292"/>
      <c r="I28" s="189" t="s">
        <v>73</v>
      </c>
    </row>
    <row r="29" spans="1:9">
      <c r="A29" s="270" t="s">
        <v>172</v>
      </c>
      <c r="B29" s="263" t="s">
        <v>229</v>
      </c>
      <c r="C29" s="291"/>
      <c r="D29" s="291"/>
      <c r="E29" s="291"/>
      <c r="F29" s="291"/>
      <c r="G29" s="291"/>
      <c r="H29" s="292"/>
      <c r="I29" s="189" t="s">
        <v>73</v>
      </c>
    </row>
    <row r="30" spans="1:9">
      <c r="A30" s="270" t="s">
        <v>230</v>
      </c>
      <c r="B30" s="263" t="s">
        <v>231</v>
      </c>
      <c r="C30" s="291"/>
      <c r="D30" s="291"/>
      <c r="E30" s="291"/>
      <c r="F30" s="291"/>
      <c r="G30" s="291"/>
      <c r="H30" s="292"/>
      <c r="I30" s="189" t="s">
        <v>73</v>
      </c>
    </row>
    <row r="31" spans="1:9">
      <c r="A31" s="262">
        <v>25.3</v>
      </c>
      <c r="B31" s="263" t="s">
        <v>176</v>
      </c>
      <c r="C31" s="291"/>
      <c r="D31" s="291"/>
      <c r="E31" s="291"/>
      <c r="F31" s="291"/>
      <c r="G31" s="291"/>
      <c r="H31" s="292"/>
      <c r="I31" s="189" t="s">
        <v>73</v>
      </c>
    </row>
    <row r="32" spans="1:9">
      <c r="A32" s="262">
        <v>25.3</v>
      </c>
      <c r="B32" s="263" t="s">
        <v>177</v>
      </c>
      <c r="C32" s="291"/>
      <c r="D32" s="291"/>
      <c r="E32" s="291"/>
      <c r="F32" s="291"/>
      <c r="G32" s="291"/>
      <c r="H32" s="292"/>
      <c r="I32" s="189" t="s">
        <v>73</v>
      </c>
    </row>
    <row r="33" spans="1:9">
      <c r="A33" s="262">
        <v>25.3</v>
      </c>
      <c r="B33" s="263" t="s">
        <v>178</v>
      </c>
      <c r="C33" s="291"/>
      <c r="D33" s="291"/>
      <c r="E33" s="291"/>
      <c r="F33" s="291"/>
      <c r="G33" s="291"/>
      <c r="H33" s="292"/>
      <c r="I33" s="189" t="s">
        <v>73</v>
      </c>
    </row>
    <row r="34" spans="1:9">
      <c r="A34" s="262">
        <v>25.3</v>
      </c>
      <c r="B34" s="263" t="s">
        <v>179</v>
      </c>
      <c r="C34" s="291"/>
      <c r="D34" s="291"/>
      <c r="E34" s="291"/>
      <c r="F34" s="291"/>
      <c r="G34" s="291"/>
      <c r="H34" s="292"/>
      <c r="I34" s="189" t="s">
        <v>73</v>
      </c>
    </row>
    <row r="35" spans="1:9">
      <c r="A35" s="262">
        <v>25.3</v>
      </c>
      <c r="B35" s="263" t="s">
        <v>180</v>
      </c>
      <c r="C35" s="291"/>
      <c r="D35" s="291"/>
      <c r="E35" s="291"/>
      <c r="F35" s="291"/>
      <c r="G35" s="291"/>
      <c r="H35" s="292"/>
      <c r="I35" s="189" t="s">
        <v>73</v>
      </c>
    </row>
    <row r="36" spans="1:9">
      <c r="A36" s="262">
        <v>25.3</v>
      </c>
      <c r="B36" s="263" t="s">
        <v>233</v>
      </c>
      <c r="C36" s="291"/>
      <c r="D36" s="291"/>
      <c r="E36" s="291"/>
      <c r="F36" s="291"/>
      <c r="G36" s="291"/>
      <c r="H36" s="292"/>
      <c r="I36" s="189" t="s">
        <v>73</v>
      </c>
    </row>
    <row r="37" spans="1:9">
      <c r="A37" s="270" t="s">
        <v>181</v>
      </c>
      <c r="B37" s="263" t="s">
        <v>187</v>
      </c>
      <c r="C37" s="291"/>
      <c r="D37" s="291"/>
      <c r="E37" s="291"/>
      <c r="F37" s="291"/>
      <c r="G37" s="291"/>
      <c r="H37" s="292"/>
      <c r="I37" s="189" t="s">
        <v>73</v>
      </c>
    </row>
    <row r="38" spans="1:9">
      <c r="A38" s="381" t="s">
        <v>188</v>
      </c>
      <c r="B38" s="380" t="s">
        <v>189</v>
      </c>
      <c r="C38" s="296"/>
      <c r="D38" s="296"/>
      <c r="E38" s="296"/>
      <c r="F38" s="296"/>
      <c r="G38" s="296"/>
      <c r="H38" s="297"/>
      <c r="I38" s="189" t="s">
        <v>73</v>
      </c>
    </row>
    <row r="39" spans="1:9">
      <c r="A39" s="268" t="s">
        <v>195</v>
      </c>
      <c r="B39" s="260"/>
      <c r="C39" s="287"/>
      <c r="D39" s="287"/>
      <c r="E39" s="287"/>
      <c r="F39" s="287"/>
      <c r="G39" s="287"/>
      <c r="H39" s="288"/>
      <c r="I39" s="189" t="s">
        <v>73</v>
      </c>
    </row>
    <row r="40" spans="1:9">
      <c r="A40" s="270" t="s">
        <v>196</v>
      </c>
      <c r="B40" s="263" t="s">
        <v>234</v>
      </c>
      <c r="C40" s="291"/>
      <c r="D40" s="291"/>
      <c r="E40" s="291"/>
      <c r="F40" s="291"/>
      <c r="G40" s="291"/>
      <c r="H40" s="292"/>
      <c r="I40" s="189" t="s">
        <v>73</v>
      </c>
    </row>
    <row r="41" spans="1:9">
      <c r="A41" s="266" t="s">
        <v>196</v>
      </c>
      <c r="B41" s="265" t="s">
        <v>201</v>
      </c>
      <c r="C41" s="291"/>
      <c r="D41" s="291"/>
      <c r="E41" s="291"/>
      <c r="F41" s="291"/>
      <c r="G41" s="291"/>
      <c r="H41" s="292"/>
      <c r="I41" s="189" t="s">
        <v>73</v>
      </c>
    </row>
    <row r="42" spans="1:9">
      <c r="A42" s="266" t="s">
        <v>196</v>
      </c>
      <c r="B42" s="265" t="s">
        <v>202</v>
      </c>
      <c r="C42" s="291"/>
      <c r="D42" s="291"/>
      <c r="E42" s="291"/>
      <c r="F42" s="291"/>
      <c r="G42" s="291"/>
      <c r="H42" s="292"/>
      <c r="I42" s="189" t="s">
        <v>73</v>
      </c>
    </row>
    <row r="43" spans="1:9">
      <c r="A43" s="266" t="s">
        <v>196</v>
      </c>
      <c r="B43" s="265" t="s">
        <v>246</v>
      </c>
      <c r="C43" s="291"/>
      <c r="D43" s="291"/>
      <c r="E43" s="291"/>
      <c r="F43" s="291"/>
      <c r="G43" s="291"/>
      <c r="H43" s="292"/>
      <c r="I43" s="189" t="s">
        <v>73</v>
      </c>
    </row>
    <row r="44" spans="1:9">
      <c r="A44" s="266" t="s">
        <v>196</v>
      </c>
      <c r="B44" s="265" t="s">
        <v>203</v>
      </c>
      <c r="C44" s="291"/>
      <c r="D44" s="291"/>
      <c r="E44" s="291"/>
      <c r="F44" s="291"/>
      <c r="G44" s="291"/>
      <c r="H44" s="292"/>
      <c r="I44" s="189" t="s">
        <v>73</v>
      </c>
    </row>
    <row r="45" spans="1:9">
      <c r="A45" s="266" t="s">
        <v>196</v>
      </c>
      <c r="B45" s="265" t="s">
        <v>204</v>
      </c>
      <c r="C45" s="291"/>
      <c r="D45" s="291"/>
      <c r="E45" s="291"/>
      <c r="F45" s="291"/>
      <c r="G45" s="291"/>
      <c r="H45" s="292"/>
      <c r="I45" s="189" t="s">
        <v>73</v>
      </c>
    </row>
    <row r="46" spans="1:9">
      <c r="A46" s="266" t="s">
        <v>196</v>
      </c>
      <c r="B46" s="265" t="s">
        <v>205</v>
      </c>
      <c r="C46" s="291"/>
      <c r="D46" s="291"/>
      <c r="E46" s="291"/>
      <c r="F46" s="291"/>
      <c r="G46" s="291"/>
      <c r="H46" s="292"/>
      <c r="I46" s="189" t="s">
        <v>73</v>
      </c>
    </row>
    <row r="47" spans="1:9">
      <c r="A47" s="270" t="s">
        <v>196</v>
      </c>
      <c r="B47" s="263" t="s">
        <v>206</v>
      </c>
      <c r="C47" s="291"/>
      <c r="D47" s="291"/>
      <c r="E47" s="293"/>
      <c r="F47" s="293"/>
      <c r="G47" s="291"/>
      <c r="H47" s="292"/>
      <c r="I47" s="189" t="s">
        <v>73</v>
      </c>
    </row>
    <row r="48" spans="1:9">
      <c r="A48" s="270" t="s">
        <v>236</v>
      </c>
      <c r="B48" s="263" t="s">
        <v>237</v>
      </c>
      <c r="C48" s="291"/>
      <c r="D48" s="291"/>
      <c r="E48" s="293"/>
      <c r="F48" s="293"/>
      <c r="G48" s="291"/>
      <c r="H48" s="292"/>
      <c r="I48" s="189" t="s">
        <v>73</v>
      </c>
    </row>
    <row r="49" spans="1:18">
      <c r="A49" s="268" t="s">
        <v>208</v>
      </c>
      <c r="B49" s="260"/>
      <c r="C49" s="287"/>
      <c r="D49" s="287"/>
      <c r="E49" s="287"/>
      <c r="F49" s="287"/>
      <c r="G49" s="287"/>
      <c r="H49" s="288"/>
      <c r="I49" s="189" t="s">
        <v>73</v>
      </c>
    </row>
    <row r="50" spans="1:18">
      <c r="A50" s="270" t="s">
        <v>209</v>
      </c>
      <c r="B50" s="263" t="s">
        <v>244</v>
      </c>
      <c r="C50" s="291"/>
      <c r="D50" s="291"/>
      <c r="E50" s="291"/>
      <c r="F50" s="291"/>
      <c r="G50" s="291"/>
      <c r="H50" s="292"/>
      <c r="I50" s="189" t="s">
        <v>73</v>
      </c>
    </row>
    <row r="51" spans="1:18">
      <c r="A51" s="266" t="s">
        <v>209</v>
      </c>
      <c r="B51" s="265" t="s">
        <v>215</v>
      </c>
      <c r="C51" s="291"/>
      <c r="D51" s="291"/>
      <c r="E51" s="291"/>
      <c r="F51" s="291"/>
      <c r="G51" s="291"/>
      <c r="H51" s="292"/>
      <c r="I51" s="189" t="s">
        <v>73</v>
      </c>
    </row>
    <row r="52" spans="1:18">
      <c r="A52" s="268"/>
      <c r="B52" s="260" t="s">
        <v>216</v>
      </c>
      <c r="C52" s="287"/>
      <c r="D52" s="287"/>
      <c r="E52" s="287"/>
      <c r="F52" s="287"/>
      <c r="G52" s="287"/>
      <c r="H52" s="288"/>
      <c r="I52" s="163" t="s">
        <v>87</v>
      </c>
    </row>
    <row r="55" spans="1:18" ht="15.75">
      <c r="A55" s="650" t="s">
        <v>13</v>
      </c>
      <c r="B55" s="671"/>
      <c r="C55" s="671"/>
      <c r="D55" s="671"/>
      <c r="E55" s="671"/>
      <c r="F55" s="671"/>
      <c r="G55" s="671"/>
      <c r="H55" s="671"/>
      <c r="I55" s="168"/>
      <c r="J55" s="168"/>
      <c r="K55" s="168"/>
      <c r="L55" s="168"/>
      <c r="M55" s="168"/>
      <c r="N55" s="168"/>
      <c r="O55" s="168"/>
      <c r="P55" s="168"/>
      <c r="Q55" s="168"/>
      <c r="R55" s="168"/>
    </row>
    <row r="56" spans="1:18" ht="15">
      <c r="A56" s="651" t="s">
        <v>217</v>
      </c>
      <c r="B56" s="671"/>
      <c r="C56" s="671"/>
      <c r="D56" s="671"/>
      <c r="E56" s="671"/>
      <c r="F56" s="671"/>
      <c r="G56" s="671"/>
      <c r="H56" s="671"/>
      <c r="I56" s="182"/>
      <c r="J56" s="182"/>
      <c r="K56" s="182"/>
      <c r="L56" s="182"/>
      <c r="M56" s="182"/>
      <c r="N56" s="182"/>
      <c r="O56" s="182"/>
      <c r="P56" s="182"/>
      <c r="Q56" s="182"/>
      <c r="R56" s="182"/>
    </row>
    <row r="57" spans="1:18" ht="13.5">
      <c r="A57" s="169"/>
      <c r="B57" s="168"/>
      <c r="C57" s="168"/>
      <c r="D57" s="168"/>
      <c r="E57" s="168"/>
      <c r="F57" s="168"/>
      <c r="G57" s="168"/>
      <c r="H57" s="168"/>
      <c r="I57" s="168"/>
      <c r="J57" s="168"/>
      <c r="K57" s="168"/>
      <c r="L57" s="168"/>
      <c r="M57" s="168"/>
      <c r="N57" s="168"/>
      <c r="O57" s="168"/>
      <c r="P57" s="168"/>
      <c r="Q57" s="168"/>
      <c r="R57" s="168"/>
    </row>
    <row r="58" spans="1:18" ht="30.75" customHeight="1">
      <c r="A58" s="652" t="s">
        <v>218</v>
      </c>
      <c r="B58" s="671"/>
      <c r="C58" s="671"/>
      <c r="D58" s="671"/>
      <c r="E58" s="671"/>
      <c r="F58" s="671"/>
      <c r="G58" s="671"/>
      <c r="H58" s="671"/>
      <c r="I58" s="170"/>
      <c r="J58" s="170"/>
      <c r="K58" s="170"/>
      <c r="L58" s="170"/>
      <c r="M58" s="170"/>
      <c r="N58" s="170"/>
      <c r="O58" s="170"/>
      <c r="P58" s="170"/>
      <c r="Q58" s="170"/>
      <c r="R58" s="170"/>
    </row>
    <row r="59" spans="1:18">
      <c r="A59" s="171"/>
      <c r="B59" s="172"/>
      <c r="C59" s="172"/>
      <c r="D59" s="172"/>
      <c r="E59" s="172"/>
      <c r="F59" s="172"/>
      <c r="G59" s="172"/>
      <c r="H59" s="172"/>
      <c r="I59" s="172"/>
      <c r="J59" s="172"/>
      <c r="K59" s="172"/>
      <c r="L59" s="172"/>
      <c r="M59" s="172"/>
      <c r="N59" s="172"/>
      <c r="O59" s="172"/>
      <c r="P59" s="172"/>
      <c r="Q59" s="172"/>
      <c r="R59" s="172"/>
    </row>
    <row r="60" spans="1:18" ht="29.25" customHeight="1">
      <c r="A60" s="644" t="s">
        <v>219</v>
      </c>
      <c r="B60" s="671"/>
      <c r="C60" s="671"/>
      <c r="D60" s="671"/>
      <c r="E60" s="671"/>
      <c r="F60" s="671"/>
      <c r="G60" s="671"/>
      <c r="H60" s="671"/>
      <c r="I60" s="170"/>
      <c r="J60" s="170"/>
      <c r="K60" s="170"/>
      <c r="L60" s="170"/>
      <c r="M60" s="170"/>
      <c r="N60" s="170"/>
      <c r="O60" s="170"/>
      <c r="P60" s="170"/>
      <c r="Q60" s="170"/>
      <c r="R60" s="170"/>
    </row>
  </sheetData>
  <mergeCells count="22">
    <mergeCell ref="A6:H6"/>
    <mergeCell ref="A7:H7"/>
    <mergeCell ref="E12:E13"/>
    <mergeCell ref="G12:G13"/>
    <mergeCell ref="A58:H58"/>
    <mergeCell ref="A56:H56"/>
    <mergeCell ref="C8:H8"/>
    <mergeCell ref="A1:H1"/>
    <mergeCell ref="A2:H2"/>
    <mergeCell ref="A3:H3"/>
    <mergeCell ref="A4:H4"/>
    <mergeCell ref="A5:H5"/>
    <mergeCell ref="H12:H13"/>
    <mergeCell ref="F12:F13"/>
    <mergeCell ref="C10:H10"/>
    <mergeCell ref="C9:H9"/>
    <mergeCell ref="A60:H60"/>
    <mergeCell ref="A12:B13"/>
    <mergeCell ref="A55:H55"/>
    <mergeCell ref="A11:H11"/>
    <mergeCell ref="C12:C13"/>
    <mergeCell ref="D12:D13"/>
  </mergeCells>
  <phoneticPr fontId="37"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193" customWidth="1"/>
    <col min="2" max="2" width="65.6640625" style="192" customWidth="1"/>
    <col min="3" max="3" width="2.88671875" style="193" customWidth="1"/>
    <col min="4" max="4" width="11.44140625" style="193" customWidth="1"/>
    <col min="5" max="5" width="10.21875" style="193" customWidth="1"/>
    <col min="6" max="6" width="10.109375" style="193" customWidth="1"/>
    <col min="7" max="7" width="9.5546875" style="193" customWidth="1"/>
    <col min="8" max="8" width="9.33203125" style="193" customWidth="1"/>
    <col min="9" max="16384" width="7.109375" style="193"/>
  </cols>
  <sheetData>
    <row r="1" spans="1:11">
      <c r="A1" s="672" t="s">
        <v>274</v>
      </c>
      <c r="B1" s="672"/>
      <c r="C1" s="672"/>
      <c r="D1" s="672"/>
      <c r="E1" s="672"/>
      <c r="F1" s="672"/>
      <c r="G1" s="672"/>
      <c r="H1" s="672"/>
      <c r="I1" s="194" t="s">
        <v>73</v>
      </c>
    </row>
    <row r="2" spans="1:11" ht="13.5" customHeight="1">
      <c r="A2" s="674"/>
      <c r="B2" s="674"/>
      <c r="C2" s="674"/>
      <c r="D2" s="674"/>
      <c r="E2" s="674"/>
      <c r="F2" s="674"/>
      <c r="G2" s="674"/>
      <c r="H2" s="674"/>
      <c r="I2" s="194" t="s">
        <v>73</v>
      </c>
    </row>
    <row r="3" spans="1:11">
      <c r="A3" s="675" t="s">
        <v>45</v>
      </c>
      <c r="B3" s="675"/>
      <c r="C3" s="675"/>
      <c r="D3" s="675"/>
      <c r="E3" s="675"/>
      <c r="F3" s="675"/>
      <c r="G3" s="675"/>
      <c r="H3" s="675"/>
      <c r="I3" s="194" t="s">
        <v>73</v>
      </c>
    </row>
    <row r="4" spans="1:11" ht="18.75">
      <c r="A4" s="573"/>
      <c r="B4" s="573"/>
      <c r="C4" s="573"/>
      <c r="D4" s="573"/>
      <c r="E4" s="573"/>
      <c r="F4" s="573"/>
      <c r="G4" s="573"/>
      <c r="H4" s="573"/>
      <c r="I4" s="194" t="s">
        <v>73</v>
      </c>
    </row>
    <row r="5" spans="1:11" ht="16.5">
      <c r="A5" s="575"/>
      <c r="B5" s="575"/>
      <c r="C5" s="575"/>
      <c r="D5" s="575"/>
      <c r="E5" s="575"/>
      <c r="F5" s="575"/>
      <c r="G5" s="575"/>
      <c r="H5" s="575"/>
      <c r="I5" s="194" t="s">
        <v>73</v>
      </c>
    </row>
    <row r="6" spans="1:11" ht="16.5">
      <c r="A6" s="575"/>
      <c r="B6" s="575"/>
      <c r="C6" s="575"/>
      <c r="D6" s="575"/>
      <c r="E6" s="575"/>
      <c r="F6" s="575"/>
      <c r="G6" s="575"/>
      <c r="H6" s="575"/>
      <c r="I6" s="194" t="s">
        <v>73</v>
      </c>
    </row>
    <row r="7" spans="1:11">
      <c r="A7" s="673"/>
      <c r="B7" s="673"/>
      <c r="C7" s="673"/>
      <c r="D7" s="673"/>
      <c r="E7" s="673"/>
      <c r="F7" s="673"/>
      <c r="G7" s="673"/>
      <c r="H7" s="673"/>
      <c r="I7" s="194" t="s">
        <v>73</v>
      </c>
    </row>
    <row r="8" spans="1:11">
      <c r="A8" s="673"/>
      <c r="B8" s="673"/>
      <c r="C8" s="673"/>
      <c r="D8" s="673"/>
      <c r="E8" s="673"/>
      <c r="F8" s="673"/>
      <c r="G8" s="673"/>
      <c r="H8" s="673"/>
      <c r="I8" s="194" t="s">
        <v>73</v>
      </c>
    </row>
    <row r="9" spans="1:11">
      <c r="A9" s="679"/>
      <c r="B9" s="679"/>
      <c r="C9" s="679"/>
      <c r="D9" s="679"/>
      <c r="E9" s="679"/>
      <c r="F9" s="679"/>
      <c r="G9" s="679"/>
      <c r="H9" s="679"/>
      <c r="I9" s="194" t="s">
        <v>73</v>
      </c>
    </row>
    <row r="10" spans="1:11">
      <c r="A10" s="197"/>
      <c r="B10" s="198"/>
      <c r="C10" s="197"/>
      <c r="D10" s="197"/>
      <c r="E10" s="197"/>
      <c r="F10" s="197"/>
      <c r="G10" s="197"/>
      <c r="H10" s="197"/>
      <c r="I10" s="194" t="s">
        <v>73</v>
      </c>
    </row>
    <row r="11" spans="1:11">
      <c r="A11" s="197"/>
      <c r="B11" s="198"/>
      <c r="C11" s="197"/>
      <c r="D11" s="198"/>
      <c r="E11" s="197"/>
      <c r="F11" s="197"/>
      <c r="G11" s="197"/>
      <c r="H11" s="197"/>
      <c r="I11" s="194" t="s">
        <v>73</v>
      </c>
    </row>
    <row r="12" spans="1:11">
      <c r="A12" s="197"/>
      <c r="B12" s="198"/>
      <c r="C12" s="197"/>
      <c r="D12" s="198"/>
      <c r="E12" s="197"/>
      <c r="F12" s="197"/>
      <c r="G12" s="197"/>
      <c r="H12" s="197"/>
      <c r="I12" s="194" t="s">
        <v>73</v>
      </c>
    </row>
    <row r="13" spans="1:11">
      <c r="A13" s="197"/>
      <c r="B13" s="198"/>
      <c r="C13" s="197"/>
      <c r="D13" s="197"/>
      <c r="E13" s="197"/>
      <c r="F13" s="197"/>
      <c r="G13" s="197"/>
      <c r="H13" s="197"/>
      <c r="I13" s="194" t="s">
        <v>73</v>
      </c>
    </row>
    <row r="14" spans="1:11" ht="36" customHeight="1">
      <c r="A14" s="197"/>
      <c r="B14" s="197"/>
      <c r="C14" s="197"/>
      <c r="D14" s="197"/>
      <c r="E14" s="197"/>
      <c r="F14" s="197"/>
      <c r="G14" s="197"/>
      <c r="H14" s="197"/>
      <c r="I14" s="194" t="s">
        <v>73</v>
      </c>
      <c r="J14" s="195"/>
      <c r="K14" s="195"/>
    </row>
    <row r="15" spans="1:11" ht="9.9499999999999993" customHeight="1">
      <c r="A15" s="197"/>
      <c r="B15" s="197"/>
      <c r="C15" s="197"/>
      <c r="D15" s="197"/>
      <c r="E15" s="197"/>
      <c r="F15" s="197"/>
      <c r="G15" s="197"/>
      <c r="H15" s="197"/>
      <c r="I15" s="194" t="s">
        <v>73</v>
      </c>
    </row>
    <row r="16" spans="1:11" ht="36" customHeight="1">
      <c r="A16" s="197"/>
      <c r="B16" s="197"/>
      <c r="C16" s="197"/>
      <c r="D16" s="197"/>
      <c r="E16" s="197"/>
      <c r="F16" s="197"/>
      <c r="G16" s="197"/>
      <c r="H16" s="197"/>
      <c r="I16" s="194" t="s">
        <v>73</v>
      </c>
      <c r="J16" s="195"/>
      <c r="K16" s="195"/>
    </row>
    <row r="17" spans="1:9" ht="9.9499999999999993" customHeight="1">
      <c r="A17" s="197"/>
      <c r="B17" s="197"/>
      <c r="C17" s="197"/>
      <c r="D17" s="197"/>
      <c r="E17" s="197"/>
      <c r="F17" s="197"/>
      <c r="G17" s="197"/>
      <c r="H17" s="197"/>
      <c r="I17" s="194" t="s">
        <v>73</v>
      </c>
    </row>
    <row r="18" spans="1:9" ht="30.75" customHeight="1">
      <c r="A18" s="197"/>
      <c r="B18" s="197"/>
      <c r="C18" s="197"/>
      <c r="D18" s="197"/>
      <c r="E18" s="197"/>
      <c r="F18" s="197"/>
      <c r="G18" s="197"/>
      <c r="H18" s="197"/>
      <c r="I18" s="194" t="s">
        <v>73</v>
      </c>
    </row>
    <row r="19" spans="1:9">
      <c r="A19" s="197"/>
      <c r="B19" s="197"/>
      <c r="C19" s="197"/>
      <c r="D19" s="197"/>
      <c r="E19" s="197"/>
      <c r="F19" s="197"/>
      <c r="G19" s="197"/>
      <c r="H19" s="197"/>
      <c r="I19" s="194" t="s">
        <v>73</v>
      </c>
    </row>
    <row r="20" spans="1:9">
      <c r="A20" s="197"/>
      <c r="B20" s="197"/>
      <c r="C20" s="197"/>
      <c r="D20" s="197"/>
      <c r="E20" s="197"/>
      <c r="F20" s="197"/>
      <c r="G20" s="197"/>
      <c r="H20" s="197"/>
      <c r="I20" s="194" t="s">
        <v>73</v>
      </c>
    </row>
    <row r="21" spans="1:9" ht="9.9499999999999993" customHeight="1">
      <c r="A21" s="197"/>
      <c r="B21" s="197"/>
      <c r="C21" s="197"/>
      <c r="D21" s="197"/>
      <c r="E21" s="197"/>
      <c r="F21" s="197"/>
      <c r="G21" s="197"/>
      <c r="H21" s="197"/>
      <c r="I21" s="194" t="s">
        <v>73</v>
      </c>
    </row>
    <row r="22" spans="1:9">
      <c r="A22" s="197"/>
      <c r="B22" s="197"/>
      <c r="C22" s="197"/>
      <c r="D22" s="197"/>
      <c r="E22" s="197"/>
      <c r="F22" s="197"/>
      <c r="G22" s="197"/>
      <c r="H22" s="197"/>
      <c r="I22" s="194" t="s">
        <v>73</v>
      </c>
    </row>
    <row r="23" spans="1:9">
      <c r="A23" s="197"/>
      <c r="B23" s="197"/>
      <c r="C23" s="197"/>
      <c r="D23" s="197"/>
      <c r="E23" s="197"/>
      <c r="F23" s="197"/>
      <c r="G23" s="197"/>
      <c r="H23" s="197"/>
      <c r="I23" s="194" t="s">
        <v>73</v>
      </c>
    </row>
    <row r="24" spans="1:9" ht="36.75" customHeight="1">
      <c r="A24" s="197"/>
      <c r="B24" s="197"/>
      <c r="C24" s="197"/>
      <c r="D24" s="196"/>
      <c r="E24" s="197"/>
      <c r="F24" s="197"/>
      <c r="G24" s="197"/>
      <c r="H24" s="197"/>
      <c r="I24" s="194" t="s">
        <v>73</v>
      </c>
    </row>
    <row r="25" spans="1:9">
      <c r="A25" s="197"/>
      <c r="B25" s="197"/>
      <c r="C25" s="197"/>
      <c r="D25" s="368"/>
      <c r="E25" s="368"/>
      <c r="F25" s="368"/>
      <c r="G25" s="368"/>
      <c r="H25" s="197"/>
      <c r="I25" s="194" t="s">
        <v>73</v>
      </c>
    </row>
    <row r="26" spans="1:9" ht="10.5" customHeight="1">
      <c r="A26" s="197"/>
      <c r="B26" s="197"/>
      <c r="C26" s="197"/>
      <c r="D26" s="196"/>
      <c r="E26" s="197"/>
      <c r="F26" s="197"/>
      <c r="G26" s="197"/>
      <c r="H26" s="197"/>
      <c r="I26" s="194" t="s">
        <v>73</v>
      </c>
    </row>
    <row r="27" spans="1:9" ht="9.9499999999999993" customHeight="1">
      <c r="A27" s="197"/>
      <c r="B27" s="197"/>
      <c r="C27" s="197"/>
      <c r="D27" s="197"/>
      <c r="E27" s="197"/>
      <c r="F27" s="197"/>
      <c r="G27" s="197"/>
      <c r="H27" s="197"/>
      <c r="I27" s="194" t="s">
        <v>73</v>
      </c>
    </row>
    <row r="28" spans="1:9">
      <c r="A28" s="197"/>
      <c r="B28" s="197"/>
      <c r="C28" s="197"/>
      <c r="D28" s="197"/>
      <c r="E28" s="197"/>
      <c r="F28" s="197"/>
      <c r="G28" s="197"/>
      <c r="H28" s="197"/>
      <c r="I28" s="194" t="s">
        <v>73</v>
      </c>
    </row>
    <row r="29" spans="1:9">
      <c r="A29" s="197"/>
      <c r="B29" s="197"/>
      <c r="C29" s="197"/>
      <c r="D29" s="197"/>
      <c r="E29" s="197"/>
      <c r="F29" s="197"/>
      <c r="G29" s="197"/>
      <c r="H29" s="197"/>
      <c r="I29" s="194" t="s">
        <v>73</v>
      </c>
    </row>
    <row r="30" spans="1:9" ht="15.75" customHeight="1">
      <c r="A30" s="197"/>
      <c r="B30" s="197"/>
      <c r="C30" s="197"/>
      <c r="D30" s="368"/>
      <c r="E30" s="368"/>
      <c r="F30" s="197"/>
      <c r="G30" s="197"/>
      <c r="H30" s="197"/>
      <c r="I30" s="194" t="s">
        <v>73</v>
      </c>
    </row>
    <row r="31" spans="1:9" ht="9.9499999999999993" customHeight="1">
      <c r="A31" s="197"/>
      <c r="B31" s="197"/>
      <c r="C31" s="197"/>
      <c r="D31" s="197"/>
      <c r="E31" s="197"/>
      <c r="F31" s="197"/>
      <c r="G31" s="197"/>
      <c r="H31" s="197"/>
      <c r="I31" s="194" t="s">
        <v>73</v>
      </c>
    </row>
    <row r="32" spans="1:9">
      <c r="A32" s="197"/>
      <c r="B32" s="197"/>
      <c r="C32" s="197"/>
      <c r="D32" s="370"/>
      <c r="E32" s="197"/>
      <c r="F32" s="197"/>
      <c r="G32" s="197"/>
      <c r="H32" s="197"/>
      <c r="I32" s="194" t="s">
        <v>73</v>
      </c>
    </row>
    <row r="33" spans="1:9" ht="36" customHeight="1">
      <c r="A33" s="197"/>
      <c r="B33" s="195"/>
      <c r="C33" s="195"/>
      <c r="D33" s="369"/>
      <c r="E33" s="369"/>
      <c r="F33" s="197"/>
      <c r="G33" s="197"/>
      <c r="H33" s="197"/>
      <c r="I33" s="194" t="s">
        <v>87</v>
      </c>
    </row>
    <row r="34" spans="1:9">
      <c r="B34" s="199"/>
    </row>
    <row r="35" spans="1:9">
      <c r="B35" s="201"/>
    </row>
    <row r="36" spans="1:9">
      <c r="A36" s="650" t="s">
        <v>13</v>
      </c>
      <c r="B36" s="671"/>
      <c r="C36" s="671"/>
      <c r="D36" s="671"/>
      <c r="E36" s="671"/>
      <c r="F36" s="671"/>
      <c r="G36" s="671"/>
      <c r="H36" s="671"/>
    </row>
    <row r="37" spans="1:9">
      <c r="A37" s="177"/>
      <c r="B37" s="202" t="s">
        <v>275</v>
      </c>
      <c r="C37" s="203"/>
      <c r="D37" s="203"/>
      <c r="E37" s="203"/>
      <c r="F37" s="203"/>
      <c r="G37" s="203"/>
      <c r="H37" s="203"/>
    </row>
    <row r="38" spans="1:9">
      <c r="A38" s="204"/>
      <c r="B38" s="205"/>
      <c r="C38" s="205"/>
      <c r="D38" s="205"/>
      <c r="E38" s="205"/>
      <c r="F38" s="205"/>
      <c r="G38" s="205"/>
      <c r="H38" s="205"/>
    </row>
    <row r="39" spans="1:9">
      <c r="A39" s="676"/>
      <c r="B39" s="677"/>
      <c r="C39" s="677"/>
      <c r="D39" s="677"/>
      <c r="E39" s="677"/>
      <c r="F39" s="677"/>
      <c r="G39" s="677"/>
      <c r="H39" s="677"/>
    </row>
    <row r="40" spans="1:9">
      <c r="A40" s="206"/>
      <c r="B40" s="207"/>
      <c r="C40" s="207"/>
      <c r="D40" s="207"/>
      <c r="E40" s="207"/>
      <c r="F40" s="207"/>
      <c r="G40" s="207"/>
      <c r="H40" s="207"/>
    </row>
    <row r="41" spans="1:9">
      <c r="A41" s="678"/>
      <c r="B41" s="677"/>
      <c r="C41" s="677"/>
      <c r="D41" s="677"/>
      <c r="E41" s="677"/>
      <c r="F41" s="677"/>
      <c r="G41" s="677"/>
      <c r="H41" s="677"/>
    </row>
    <row r="42" spans="1:9">
      <c r="A42" s="200"/>
      <c r="B42" s="208"/>
      <c r="C42" s="200"/>
      <c r="D42" s="200"/>
      <c r="E42" s="200"/>
      <c r="F42" s="200"/>
      <c r="G42" s="200"/>
      <c r="H42" s="200"/>
    </row>
  </sheetData>
  <mergeCells count="12">
    <mergeCell ref="A39:H39"/>
    <mergeCell ref="A41:H41"/>
    <mergeCell ref="A36:H36"/>
    <mergeCell ref="A9:H9"/>
    <mergeCell ref="A1:H1"/>
    <mergeCell ref="A8:H8"/>
    <mergeCell ref="A7:H7"/>
    <mergeCell ref="A4:H4"/>
    <mergeCell ref="A5:H5"/>
    <mergeCell ref="A6:H6"/>
    <mergeCell ref="A2:H2"/>
    <mergeCell ref="A3:H3"/>
  </mergeCells>
  <phoneticPr fontId="37"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Y76"/>
  <sheetViews>
    <sheetView showGridLines="0" tabSelected="1" showOutlineSymbols="0" view="pageBreakPreview" zoomScale="55" zoomScaleNormal="75" zoomScaleSheetLayoutView="65" workbookViewId="0">
      <selection activeCell="A8" sqref="A8:X8"/>
    </sheetView>
  </sheetViews>
  <sheetFormatPr defaultColWidth="9.6640625" defaultRowHeight="15.75"/>
  <cols>
    <col min="1" max="2" width="2.5546875" style="3" customWidth="1"/>
    <col min="3" max="3" width="25" style="3" customWidth="1"/>
    <col min="4" max="4" width="6.88671875" style="6" customWidth="1"/>
    <col min="5" max="5" width="6.21875" style="6" customWidth="1"/>
    <col min="6" max="6" width="10.21875" style="6" customWidth="1"/>
    <col min="7" max="7" width="8.44140625" style="6" bestFit="1" customWidth="1"/>
    <col min="8" max="8" width="6.21875" style="6" customWidth="1"/>
    <col min="9" max="9" width="9.77734375" style="6" customWidth="1"/>
    <col min="10" max="10" width="6.21875" style="6" bestFit="1" customWidth="1"/>
    <col min="11" max="11" width="5.6640625" style="6" customWidth="1"/>
    <col min="12" max="12" width="9.33203125" style="6" bestFit="1" customWidth="1"/>
    <col min="13" max="13" width="7" style="6" bestFit="1" customWidth="1"/>
    <col min="14" max="14" width="6.109375" style="6" customWidth="1"/>
    <col min="15" max="15" width="9.77734375" style="6" customWidth="1"/>
    <col min="16" max="17" width="5.6640625" style="6" customWidth="1"/>
    <col min="18" max="18" width="8.5546875" style="6" customWidth="1"/>
    <col min="19" max="19" width="6.109375" style="6" customWidth="1"/>
    <col min="20" max="20" width="5.6640625" style="6" customWidth="1"/>
    <col min="21" max="21" width="7" style="6" customWidth="1"/>
    <col min="22" max="22" width="9.5546875" style="6" customWidth="1"/>
    <col min="23" max="23" width="9.77734375" style="6" bestFit="1" customWidth="1"/>
    <col min="24" max="24" width="13.21875" style="6" bestFit="1" customWidth="1"/>
    <col min="25" max="25" width="6.5546875" style="51" customWidth="1"/>
    <col min="26" max="26" width="6.5546875" style="3" customWidth="1"/>
    <col min="27" max="27" width="7.6640625" style="3" customWidth="1"/>
    <col min="28" max="16384" width="9.6640625" style="3"/>
  </cols>
  <sheetData>
    <row r="1" spans="1:25" ht="20.25">
      <c r="A1" s="421" t="s">
        <v>94</v>
      </c>
      <c r="B1" s="422"/>
      <c r="C1" s="422"/>
      <c r="D1" s="422"/>
      <c r="E1" s="422"/>
      <c r="F1" s="422"/>
      <c r="G1" s="422"/>
      <c r="H1" s="422"/>
      <c r="I1" s="422"/>
      <c r="J1" s="422"/>
      <c r="K1" s="422"/>
      <c r="L1" s="422"/>
      <c r="M1" s="422"/>
      <c r="N1" s="422"/>
      <c r="O1" s="422"/>
      <c r="P1" s="422"/>
      <c r="Q1" s="422"/>
      <c r="R1" s="422"/>
      <c r="S1" s="422"/>
      <c r="T1" s="422"/>
      <c r="U1" s="422"/>
      <c r="V1" s="422"/>
      <c r="W1" s="422"/>
      <c r="X1" s="422"/>
      <c r="Y1" s="50" t="s">
        <v>73</v>
      </c>
    </row>
    <row r="2" spans="1:25">
      <c r="A2" s="425"/>
      <c r="B2" s="425"/>
      <c r="C2" s="425"/>
      <c r="D2" s="425"/>
      <c r="E2" s="425"/>
      <c r="F2" s="425"/>
      <c r="G2" s="425"/>
      <c r="H2" s="425"/>
      <c r="I2" s="425"/>
      <c r="J2" s="425"/>
      <c r="K2" s="425"/>
      <c r="L2" s="425"/>
      <c r="M2" s="425"/>
      <c r="N2" s="425"/>
      <c r="O2" s="425"/>
      <c r="P2" s="425"/>
      <c r="Q2" s="425"/>
      <c r="R2" s="425"/>
      <c r="S2" s="425"/>
      <c r="T2" s="425"/>
      <c r="U2" s="425"/>
      <c r="V2" s="425"/>
      <c r="W2" s="425"/>
      <c r="X2" s="425"/>
      <c r="Y2" s="50" t="s">
        <v>73</v>
      </c>
    </row>
    <row r="3" spans="1:25">
      <c r="A3" s="426"/>
      <c r="B3" s="426"/>
      <c r="C3" s="426"/>
      <c r="D3" s="426"/>
      <c r="E3" s="426"/>
      <c r="F3" s="426"/>
      <c r="G3" s="426"/>
      <c r="H3" s="426"/>
      <c r="I3" s="426"/>
      <c r="J3" s="426"/>
      <c r="K3" s="426"/>
      <c r="L3" s="426"/>
      <c r="M3" s="426"/>
      <c r="N3" s="426"/>
      <c r="O3" s="426"/>
      <c r="P3" s="426"/>
      <c r="Q3" s="426"/>
      <c r="R3" s="426"/>
      <c r="S3" s="426"/>
      <c r="T3" s="426"/>
      <c r="U3" s="426"/>
      <c r="V3" s="426"/>
      <c r="W3" s="426"/>
      <c r="X3" s="426"/>
      <c r="Y3" s="50" t="s">
        <v>73</v>
      </c>
    </row>
    <row r="4" spans="1:25" ht="22.5">
      <c r="A4" s="428" t="s">
        <v>10</v>
      </c>
      <c r="B4" s="429"/>
      <c r="C4" s="429"/>
      <c r="D4" s="429"/>
      <c r="E4" s="429"/>
      <c r="F4" s="429"/>
      <c r="G4" s="429"/>
      <c r="H4" s="429"/>
      <c r="I4" s="429"/>
      <c r="J4" s="429"/>
      <c r="K4" s="429"/>
      <c r="L4" s="429"/>
      <c r="M4" s="429"/>
      <c r="N4" s="429"/>
      <c r="O4" s="429"/>
      <c r="P4" s="429"/>
      <c r="Q4" s="429"/>
      <c r="R4" s="429"/>
      <c r="S4" s="429"/>
      <c r="T4" s="429"/>
      <c r="U4" s="429"/>
      <c r="V4" s="429"/>
      <c r="W4" s="429"/>
      <c r="X4" s="429"/>
      <c r="Y4" s="50" t="s">
        <v>73</v>
      </c>
    </row>
    <row r="5" spans="1:25" ht="23.25">
      <c r="A5" s="430" t="s">
        <v>64</v>
      </c>
      <c r="B5" s="431"/>
      <c r="C5" s="431"/>
      <c r="D5" s="431"/>
      <c r="E5" s="431"/>
      <c r="F5" s="431"/>
      <c r="G5" s="431"/>
      <c r="H5" s="431"/>
      <c r="I5" s="431"/>
      <c r="J5" s="431"/>
      <c r="K5" s="431"/>
      <c r="L5" s="431"/>
      <c r="M5" s="431"/>
      <c r="N5" s="431"/>
      <c r="O5" s="431"/>
      <c r="P5" s="431"/>
      <c r="Q5" s="431"/>
      <c r="R5" s="431"/>
      <c r="S5" s="431"/>
      <c r="T5" s="431"/>
      <c r="U5" s="431"/>
      <c r="V5" s="431"/>
      <c r="W5" s="431"/>
      <c r="X5" s="431"/>
      <c r="Y5" s="50" t="s">
        <v>73</v>
      </c>
    </row>
    <row r="6" spans="1:25" ht="23.25">
      <c r="A6" s="430" t="s">
        <v>1</v>
      </c>
      <c r="B6" s="429"/>
      <c r="C6" s="429"/>
      <c r="D6" s="429"/>
      <c r="E6" s="429"/>
      <c r="F6" s="429"/>
      <c r="G6" s="429"/>
      <c r="H6" s="429"/>
      <c r="I6" s="429"/>
      <c r="J6" s="429"/>
      <c r="K6" s="429"/>
      <c r="L6" s="429"/>
      <c r="M6" s="429"/>
      <c r="N6" s="429"/>
      <c r="O6" s="429"/>
      <c r="P6" s="429"/>
      <c r="Q6" s="429"/>
      <c r="R6" s="429"/>
      <c r="S6" s="429"/>
      <c r="T6" s="429"/>
      <c r="U6" s="429"/>
      <c r="V6" s="429"/>
      <c r="W6" s="429"/>
      <c r="X6" s="429"/>
      <c r="Y6" s="50" t="s">
        <v>73</v>
      </c>
    </row>
    <row r="7" spans="1:25" ht="23.25">
      <c r="A7" s="430" t="s">
        <v>0</v>
      </c>
      <c r="B7" s="431"/>
      <c r="C7" s="431"/>
      <c r="D7" s="431"/>
      <c r="E7" s="431"/>
      <c r="F7" s="431"/>
      <c r="G7" s="431"/>
      <c r="H7" s="431"/>
      <c r="I7" s="431"/>
      <c r="J7" s="431"/>
      <c r="K7" s="431"/>
      <c r="L7" s="431"/>
      <c r="M7" s="431"/>
      <c r="N7" s="431"/>
      <c r="O7" s="431"/>
      <c r="P7" s="431"/>
      <c r="Q7" s="431"/>
      <c r="R7" s="431"/>
      <c r="S7" s="431"/>
      <c r="T7" s="431"/>
      <c r="U7" s="431"/>
      <c r="V7" s="431"/>
      <c r="W7" s="431"/>
      <c r="X7" s="431"/>
      <c r="Y7" s="50" t="s">
        <v>73</v>
      </c>
    </row>
    <row r="8" spans="1:25" ht="23.25">
      <c r="A8" s="427"/>
      <c r="B8" s="427"/>
      <c r="C8" s="427"/>
      <c r="D8" s="427"/>
      <c r="E8" s="427"/>
      <c r="F8" s="427"/>
      <c r="G8" s="427"/>
      <c r="H8" s="427"/>
      <c r="I8" s="427"/>
      <c r="J8" s="427"/>
      <c r="K8" s="427"/>
      <c r="L8" s="427"/>
      <c r="M8" s="427"/>
      <c r="N8" s="427"/>
      <c r="O8" s="427"/>
      <c r="P8" s="427"/>
      <c r="Q8" s="427"/>
      <c r="R8" s="427"/>
      <c r="S8" s="427"/>
      <c r="T8" s="427"/>
      <c r="U8" s="427"/>
      <c r="V8" s="427"/>
      <c r="W8" s="427"/>
      <c r="X8" s="427"/>
      <c r="Y8" s="50" t="s">
        <v>73</v>
      </c>
    </row>
    <row r="9" spans="1:25" ht="23.25">
      <c r="A9" s="427"/>
      <c r="B9" s="427"/>
      <c r="C9" s="427"/>
      <c r="D9" s="427"/>
      <c r="E9" s="427"/>
      <c r="F9" s="427"/>
      <c r="G9" s="427"/>
      <c r="H9" s="427"/>
      <c r="I9" s="427"/>
      <c r="J9" s="427"/>
      <c r="K9" s="427"/>
      <c r="L9" s="427"/>
      <c r="M9" s="427"/>
      <c r="N9" s="427"/>
      <c r="O9" s="427"/>
      <c r="P9" s="427"/>
      <c r="Q9" s="427"/>
      <c r="R9" s="427"/>
      <c r="S9" s="427"/>
      <c r="T9" s="427"/>
      <c r="U9" s="427"/>
      <c r="V9" s="427"/>
      <c r="W9" s="427"/>
      <c r="X9" s="427"/>
      <c r="Y9" s="50" t="s">
        <v>73</v>
      </c>
    </row>
    <row r="10" spans="1:25" ht="23.25">
      <c r="A10" s="427"/>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50" t="s">
        <v>73</v>
      </c>
    </row>
    <row r="11" spans="1:25">
      <c r="A11" s="426"/>
      <c r="B11" s="426"/>
      <c r="C11" s="426"/>
      <c r="D11" s="426"/>
      <c r="E11" s="426"/>
      <c r="F11" s="426"/>
      <c r="G11" s="426"/>
      <c r="H11" s="426"/>
      <c r="I11" s="426"/>
      <c r="J11" s="426"/>
      <c r="K11" s="426"/>
      <c r="L11" s="426"/>
      <c r="M11" s="426"/>
      <c r="N11" s="426"/>
      <c r="O11" s="426"/>
      <c r="P11" s="426"/>
      <c r="Q11" s="426"/>
      <c r="R11" s="426"/>
      <c r="S11" s="426"/>
      <c r="T11" s="426"/>
      <c r="U11" s="432"/>
      <c r="V11" s="457" t="s">
        <v>101</v>
      </c>
      <c r="W11" s="458"/>
      <c r="X11" s="459"/>
      <c r="Y11" s="50" t="s">
        <v>73</v>
      </c>
    </row>
    <row r="12" spans="1:25">
      <c r="A12" s="426"/>
      <c r="B12" s="426"/>
      <c r="C12" s="426"/>
      <c r="D12" s="426"/>
      <c r="E12" s="426"/>
      <c r="F12" s="426"/>
      <c r="G12" s="426"/>
      <c r="H12" s="426"/>
      <c r="I12" s="426"/>
      <c r="J12" s="426"/>
      <c r="K12" s="426"/>
      <c r="L12" s="426"/>
      <c r="M12" s="426"/>
      <c r="N12" s="426"/>
      <c r="O12" s="426"/>
      <c r="P12" s="426"/>
      <c r="Q12" s="426"/>
      <c r="R12" s="426"/>
      <c r="S12" s="426"/>
      <c r="T12" s="426"/>
      <c r="U12" s="432"/>
      <c r="V12" s="440" t="s">
        <v>85</v>
      </c>
      <c r="W12" s="468" t="s">
        <v>108</v>
      </c>
      <c r="X12" s="466" t="s">
        <v>17</v>
      </c>
      <c r="Y12" s="50" t="s">
        <v>73</v>
      </c>
    </row>
    <row r="13" spans="1:25" ht="16.5" thickBot="1">
      <c r="A13" s="433"/>
      <c r="B13" s="433"/>
      <c r="C13" s="433"/>
      <c r="D13" s="433"/>
      <c r="E13" s="433"/>
      <c r="F13" s="433"/>
      <c r="G13" s="433"/>
      <c r="H13" s="433"/>
      <c r="I13" s="433"/>
      <c r="J13" s="433"/>
      <c r="K13" s="433"/>
      <c r="L13" s="433"/>
      <c r="M13" s="433"/>
      <c r="N13" s="433"/>
      <c r="O13" s="433"/>
      <c r="P13" s="433"/>
      <c r="Q13" s="433"/>
      <c r="R13" s="433"/>
      <c r="S13" s="433"/>
      <c r="T13" s="433"/>
      <c r="U13" s="434"/>
      <c r="V13" s="441"/>
      <c r="W13" s="467"/>
      <c r="X13" s="467"/>
      <c r="Y13" s="50" t="s">
        <v>73</v>
      </c>
    </row>
    <row r="14" spans="1:25">
      <c r="A14" s="423" t="s">
        <v>146</v>
      </c>
      <c r="B14" s="424"/>
      <c r="C14" s="424"/>
      <c r="D14" s="424"/>
      <c r="E14" s="424"/>
      <c r="F14" s="424"/>
      <c r="G14" s="424"/>
      <c r="H14" s="424"/>
      <c r="I14" s="424"/>
      <c r="J14" s="424"/>
      <c r="K14" s="424"/>
      <c r="L14" s="424"/>
      <c r="M14" s="424"/>
      <c r="N14" s="424"/>
      <c r="O14" s="424"/>
      <c r="P14" s="424"/>
      <c r="Q14" s="424"/>
      <c r="R14" s="424"/>
      <c r="S14" s="424"/>
      <c r="T14" s="424"/>
      <c r="U14" s="424"/>
      <c r="V14" s="100">
        <v>37</v>
      </c>
      <c r="W14" s="100">
        <v>37</v>
      </c>
      <c r="X14" s="97">
        <v>7665</v>
      </c>
      <c r="Y14" s="50" t="s">
        <v>73</v>
      </c>
    </row>
    <row r="15" spans="1:25" ht="20.25" customHeight="1">
      <c r="A15" s="460" t="s">
        <v>267</v>
      </c>
      <c r="B15" s="461"/>
      <c r="C15" s="461"/>
      <c r="D15" s="461"/>
      <c r="E15" s="461"/>
      <c r="F15" s="461"/>
      <c r="G15" s="461"/>
      <c r="H15" s="461"/>
      <c r="I15" s="461"/>
      <c r="J15" s="461"/>
      <c r="K15" s="461"/>
      <c r="L15" s="461"/>
      <c r="M15" s="461"/>
      <c r="N15" s="461"/>
      <c r="O15" s="461"/>
      <c r="P15" s="461"/>
      <c r="Q15" s="461"/>
      <c r="R15" s="461"/>
      <c r="S15" s="461"/>
      <c r="T15" s="461"/>
      <c r="U15" s="461"/>
      <c r="V15" s="101"/>
      <c r="W15" s="101"/>
      <c r="X15" s="53"/>
      <c r="Y15" s="50" t="s">
        <v>73</v>
      </c>
    </row>
    <row r="16" spans="1:25">
      <c r="A16" s="442" t="s">
        <v>147</v>
      </c>
      <c r="B16" s="443"/>
      <c r="C16" s="443"/>
      <c r="D16" s="443"/>
      <c r="E16" s="443"/>
      <c r="F16" s="443"/>
      <c r="G16" s="443"/>
      <c r="H16" s="443"/>
      <c r="I16" s="443"/>
      <c r="J16" s="443"/>
      <c r="K16" s="443"/>
      <c r="L16" s="443"/>
      <c r="M16" s="443"/>
      <c r="N16" s="443"/>
      <c r="O16" s="443"/>
      <c r="P16" s="443"/>
      <c r="Q16" s="443"/>
      <c r="R16" s="443"/>
      <c r="S16" s="443"/>
      <c r="T16" s="443"/>
      <c r="U16" s="443"/>
      <c r="V16" s="102">
        <f>+V15+V14</f>
        <v>37</v>
      </c>
      <c r="W16" s="102">
        <f>+W15+W14</f>
        <v>37</v>
      </c>
      <c r="X16" s="54">
        <f>+X15+X14</f>
        <v>7665</v>
      </c>
      <c r="Y16" s="50" t="s">
        <v>73</v>
      </c>
    </row>
    <row r="17" spans="1:25">
      <c r="A17" s="423" t="s">
        <v>68</v>
      </c>
      <c r="B17" s="424"/>
      <c r="C17" s="424"/>
      <c r="D17" s="424"/>
      <c r="E17" s="424"/>
      <c r="F17" s="424"/>
      <c r="G17" s="424"/>
      <c r="H17" s="424"/>
      <c r="I17" s="424"/>
      <c r="J17" s="424"/>
      <c r="K17" s="424"/>
      <c r="L17" s="424"/>
      <c r="M17" s="424"/>
      <c r="N17" s="424"/>
      <c r="O17" s="424"/>
      <c r="P17" s="424"/>
      <c r="Q17" s="424"/>
      <c r="R17" s="424"/>
      <c r="S17" s="424"/>
      <c r="T17" s="424"/>
      <c r="U17" s="424"/>
      <c r="V17" s="103">
        <v>37</v>
      </c>
      <c r="W17" s="103">
        <v>37</v>
      </c>
      <c r="X17" s="55">
        <v>7665</v>
      </c>
      <c r="Y17" s="50" t="s">
        <v>73</v>
      </c>
    </row>
    <row r="18" spans="1:25" ht="18.75" customHeight="1">
      <c r="A18" s="438" t="s">
        <v>100</v>
      </c>
      <c r="B18" s="439"/>
      <c r="C18" s="439"/>
      <c r="D18" s="439"/>
      <c r="E18" s="439"/>
      <c r="F18" s="439"/>
      <c r="G18" s="439"/>
      <c r="H18" s="439"/>
      <c r="I18" s="439"/>
      <c r="J18" s="439"/>
      <c r="K18" s="439"/>
      <c r="L18" s="439"/>
      <c r="M18" s="439"/>
      <c r="N18" s="439"/>
      <c r="O18" s="439"/>
      <c r="P18" s="439"/>
      <c r="Q18" s="439"/>
      <c r="R18" s="439"/>
      <c r="S18" s="439"/>
      <c r="T18" s="439"/>
      <c r="U18" s="439"/>
      <c r="V18" s="383"/>
      <c r="W18" s="383"/>
      <c r="X18" s="384"/>
      <c r="Y18" s="50" t="s">
        <v>73</v>
      </c>
    </row>
    <row r="19" spans="1:25">
      <c r="A19" s="477" t="s">
        <v>69</v>
      </c>
      <c r="B19" s="478"/>
      <c r="C19" s="478"/>
      <c r="D19" s="478"/>
      <c r="E19" s="478"/>
      <c r="F19" s="478"/>
      <c r="G19" s="478"/>
      <c r="H19" s="478"/>
      <c r="I19" s="478"/>
      <c r="J19" s="478"/>
      <c r="K19" s="478"/>
      <c r="L19" s="478"/>
      <c r="M19" s="478"/>
      <c r="N19" s="478"/>
      <c r="O19" s="478"/>
      <c r="P19" s="478"/>
      <c r="Q19" s="478"/>
      <c r="R19" s="478"/>
      <c r="S19" s="478"/>
      <c r="T19" s="478"/>
      <c r="U19" s="478"/>
      <c r="V19" s="104">
        <f>+V18+V17</f>
        <v>37</v>
      </c>
      <c r="W19" s="104">
        <f>+W18+W17</f>
        <v>37</v>
      </c>
      <c r="X19" s="56">
        <f>+X18+X17</f>
        <v>7665</v>
      </c>
      <c r="Y19" s="50" t="s">
        <v>73</v>
      </c>
    </row>
    <row r="20" spans="1:25">
      <c r="A20" s="460" t="s">
        <v>141</v>
      </c>
      <c r="B20" s="461"/>
      <c r="C20" s="461"/>
      <c r="D20" s="461"/>
      <c r="E20" s="461"/>
      <c r="F20" s="461"/>
      <c r="G20" s="461"/>
      <c r="H20" s="461"/>
      <c r="I20" s="461"/>
      <c r="J20" s="461"/>
      <c r="K20" s="461"/>
      <c r="L20" s="461"/>
      <c r="M20" s="461"/>
      <c r="N20" s="461"/>
      <c r="O20" s="461"/>
      <c r="P20" s="461"/>
      <c r="Q20" s="461"/>
      <c r="R20" s="461"/>
      <c r="S20" s="461"/>
      <c r="T20" s="461"/>
      <c r="U20" s="461"/>
      <c r="V20" s="52"/>
      <c r="W20" s="52"/>
      <c r="X20" s="53"/>
      <c r="Y20" s="50" t="s">
        <v>73</v>
      </c>
    </row>
    <row r="21" spans="1:25">
      <c r="A21" s="444"/>
      <c r="B21" s="479"/>
      <c r="C21" s="479"/>
      <c r="D21" s="479"/>
      <c r="E21" s="479"/>
      <c r="F21" s="479"/>
      <c r="G21" s="479"/>
      <c r="H21" s="479"/>
      <c r="I21" s="479"/>
      <c r="J21" s="479"/>
      <c r="K21" s="479"/>
      <c r="L21" s="479"/>
      <c r="M21" s="479"/>
      <c r="N21" s="479"/>
      <c r="O21" s="479"/>
      <c r="P21" s="479"/>
      <c r="Q21" s="479"/>
      <c r="R21" s="479"/>
      <c r="S21" s="479"/>
      <c r="T21" s="479"/>
      <c r="U21" s="480"/>
      <c r="V21" s="52"/>
      <c r="W21" s="52"/>
      <c r="X21" s="53"/>
      <c r="Y21" s="50" t="s">
        <v>73</v>
      </c>
    </row>
    <row r="22" spans="1:25">
      <c r="A22" s="446" t="s">
        <v>78</v>
      </c>
      <c r="B22" s="447"/>
      <c r="C22" s="447"/>
      <c r="D22" s="447"/>
      <c r="E22" s="447"/>
      <c r="F22" s="447"/>
      <c r="G22" s="447"/>
      <c r="H22" s="447"/>
      <c r="I22" s="447"/>
      <c r="J22" s="447"/>
      <c r="K22" s="447"/>
      <c r="L22" s="447"/>
      <c r="M22" s="447"/>
      <c r="N22" s="447"/>
      <c r="O22" s="447"/>
      <c r="P22" s="447"/>
      <c r="Q22" s="447"/>
      <c r="R22" s="447"/>
      <c r="S22" s="447"/>
      <c r="T22" s="447"/>
      <c r="U22" s="447"/>
      <c r="V22" s="52"/>
      <c r="W22" s="52"/>
      <c r="X22" s="53"/>
      <c r="Y22" s="50" t="s">
        <v>73</v>
      </c>
    </row>
    <row r="23" spans="1:25">
      <c r="A23" s="465" t="s">
        <v>97</v>
      </c>
      <c r="B23" s="449"/>
      <c r="C23" s="449"/>
      <c r="D23" s="449"/>
      <c r="E23" s="449"/>
      <c r="F23" s="449"/>
      <c r="G23" s="449"/>
      <c r="H23" s="449"/>
      <c r="I23" s="449"/>
      <c r="J23" s="449"/>
      <c r="K23" s="449"/>
      <c r="L23" s="449"/>
      <c r="M23" s="449"/>
      <c r="N23" s="449"/>
      <c r="O23" s="449"/>
      <c r="P23" s="449"/>
      <c r="Q23" s="449"/>
      <c r="R23" s="449"/>
      <c r="S23" s="449"/>
      <c r="T23" s="449"/>
      <c r="U23" s="449"/>
      <c r="V23" s="52"/>
      <c r="W23" s="52"/>
      <c r="X23" s="53"/>
      <c r="Y23" s="50" t="s">
        <v>73</v>
      </c>
    </row>
    <row r="24" spans="1:25">
      <c r="A24" s="444" t="s">
        <v>58</v>
      </c>
      <c r="B24" s="445"/>
      <c r="C24" s="445"/>
      <c r="D24" s="445"/>
      <c r="E24" s="445"/>
      <c r="F24" s="445"/>
      <c r="G24" s="445"/>
      <c r="H24" s="445"/>
      <c r="I24" s="445"/>
      <c r="J24" s="445"/>
      <c r="K24" s="445"/>
      <c r="L24" s="445"/>
      <c r="M24" s="445"/>
      <c r="N24" s="445"/>
      <c r="O24" s="445"/>
      <c r="P24" s="445"/>
      <c r="Q24" s="445"/>
      <c r="R24" s="445"/>
      <c r="S24" s="445"/>
      <c r="T24" s="445"/>
      <c r="U24" s="445"/>
      <c r="V24" s="52">
        <v>0</v>
      </c>
      <c r="W24" s="52">
        <v>0</v>
      </c>
      <c r="X24" s="53">
        <v>-33</v>
      </c>
      <c r="Y24" s="50" t="s">
        <v>73</v>
      </c>
    </row>
    <row r="25" spans="1:25">
      <c r="A25" s="444" t="s">
        <v>59</v>
      </c>
      <c r="B25" s="445"/>
      <c r="C25" s="445"/>
      <c r="D25" s="445"/>
      <c r="E25" s="445"/>
      <c r="F25" s="445"/>
      <c r="G25" s="445"/>
      <c r="H25" s="445"/>
      <c r="I25" s="445"/>
      <c r="J25" s="445"/>
      <c r="K25" s="445"/>
      <c r="L25" s="445"/>
      <c r="M25" s="445"/>
      <c r="N25" s="445"/>
      <c r="O25" s="445"/>
      <c r="P25" s="445"/>
      <c r="Q25" s="445"/>
      <c r="R25" s="445"/>
      <c r="S25" s="445"/>
      <c r="T25" s="445"/>
      <c r="U25" s="445"/>
      <c r="V25" s="52">
        <v>0</v>
      </c>
      <c r="W25" s="52">
        <v>0</v>
      </c>
      <c r="X25" s="53">
        <v>-9</v>
      </c>
      <c r="Y25" s="50"/>
    </row>
    <row r="26" spans="1:25">
      <c r="A26" s="435" t="s">
        <v>60</v>
      </c>
      <c r="B26" s="445"/>
      <c r="C26" s="445"/>
      <c r="D26" s="445"/>
      <c r="E26" s="445"/>
      <c r="F26" s="445"/>
      <c r="G26" s="445"/>
      <c r="H26" s="445"/>
      <c r="I26" s="445"/>
      <c r="J26" s="445"/>
      <c r="K26" s="445"/>
      <c r="L26" s="445"/>
      <c r="M26" s="445"/>
      <c r="N26" s="445"/>
      <c r="O26" s="445"/>
      <c r="P26" s="445"/>
      <c r="Q26" s="445"/>
      <c r="R26" s="445"/>
      <c r="S26" s="445"/>
      <c r="T26" s="445"/>
      <c r="U26" s="445"/>
      <c r="V26" s="389">
        <f>SUM(V24:V25)</f>
        <v>0</v>
      </c>
      <c r="W26" s="389">
        <f>SUM(W24:W25)</f>
        <v>0</v>
      </c>
      <c r="X26" s="389">
        <f>SUM(X24:X25)</f>
        <v>-42</v>
      </c>
      <c r="Y26" s="50" t="s">
        <v>73</v>
      </c>
    </row>
    <row r="27" spans="1:25">
      <c r="A27" s="448" t="s">
        <v>293</v>
      </c>
      <c r="B27" s="449"/>
      <c r="C27" s="449"/>
      <c r="D27" s="449"/>
      <c r="E27" s="449"/>
      <c r="F27" s="449"/>
      <c r="G27" s="449"/>
      <c r="H27" s="449"/>
      <c r="I27" s="449"/>
      <c r="J27" s="449"/>
      <c r="K27" s="449"/>
      <c r="L27" s="449"/>
      <c r="M27" s="449"/>
      <c r="N27" s="449"/>
      <c r="O27" s="449"/>
      <c r="P27" s="449"/>
      <c r="Q27" s="449"/>
      <c r="R27" s="449"/>
      <c r="S27" s="449"/>
      <c r="T27" s="449"/>
      <c r="U27" s="449"/>
      <c r="V27" s="52"/>
      <c r="W27" s="52"/>
      <c r="X27" s="53"/>
      <c r="Y27" s="50" t="s">
        <v>73</v>
      </c>
    </row>
    <row r="28" spans="1:25">
      <c r="A28" s="444" t="s">
        <v>279</v>
      </c>
      <c r="B28" s="450"/>
      <c r="C28" s="450"/>
      <c r="D28" s="450"/>
      <c r="E28" s="450"/>
      <c r="F28" s="450"/>
      <c r="G28" s="450"/>
      <c r="H28" s="450"/>
      <c r="I28" s="450"/>
      <c r="J28" s="450"/>
      <c r="K28" s="450"/>
      <c r="L28" s="450"/>
      <c r="M28" s="450"/>
      <c r="N28" s="450"/>
      <c r="O28" s="450"/>
      <c r="P28" s="450"/>
      <c r="Q28" s="450"/>
      <c r="R28" s="450"/>
      <c r="S28" s="450"/>
      <c r="T28" s="450"/>
      <c r="U28" s="450"/>
      <c r="V28" s="52">
        <v>-1</v>
      </c>
      <c r="W28" s="52">
        <v>-1</v>
      </c>
      <c r="X28" s="53">
        <v>173</v>
      </c>
      <c r="Y28" s="50" t="s">
        <v>73</v>
      </c>
    </row>
    <row r="29" spans="1:25">
      <c r="A29" s="481" t="s">
        <v>294</v>
      </c>
      <c r="B29" s="445"/>
      <c r="C29" s="445"/>
      <c r="D29" s="445"/>
      <c r="E29" s="445"/>
      <c r="F29" s="445"/>
      <c r="G29" s="445"/>
      <c r="H29" s="445"/>
      <c r="I29" s="445"/>
      <c r="J29" s="445"/>
      <c r="K29" s="445"/>
      <c r="L29" s="445"/>
      <c r="M29" s="445"/>
      <c r="N29" s="445"/>
      <c r="O29" s="445"/>
      <c r="P29" s="445"/>
      <c r="Q29" s="445"/>
      <c r="R29" s="445"/>
      <c r="S29" s="445"/>
      <c r="T29" s="445"/>
      <c r="U29" s="445"/>
      <c r="V29" s="52">
        <v>0</v>
      </c>
      <c r="W29" s="52">
        <v>0</v>
      </c>
      <c r="X29" s="53">
        <v>52</v>
      </c>
      <c r="Y29" s="50" t="s">
        <v>73</v>
      </c>
    </row>
    <row r="30" spans="1:25">
      <c r="A30" s="435" t="s">
        <v>12</v>
      </c>
      <c r="B30" s="445"/>
      <c r="C30" s="445"/>
      <c r="D30" s="445"/>
      <c r="E30" s="445"/>
      <c r="F30" s="445"/>
      <c r="G30" s="445"/>
      <c r="H30" s="445"/>
      <c r="I30" s="445"/>
      <c r="J30" s="445"/>
      <c r="K30" s="445"/>
      <c r="L30" s="445"/>
      <c r="M30" s="445"/>
      <c r="N30" s="445"/>
      <c r="O30" s="445"/>
      <c r="P30" s="445"/>
      <c r="Q30" s="445"/>
      <c r="R30" s="445"/>
      <c r="S30" s="445"/>
      <c r="T30" s="445"/>
      <c r="U30" s="445"/>
      <c r="V30" s="52">
        <f>SUM(V28:V29)</f>
        <v>-1</v>
      </c>
      <c r="W30" s="52">
        <f>SUM(W28:W29)</f>
        <v>-1</v>
      </c>
      <c r="X30" s="52">
        <f>SUM(X28:X29)</f>
        <v>225</v>
      </c>
      <c r="Y30" s="50" t="s">
        <v>73</v>
      </c>
    </row>
    <row r="31" spans="1:25">
      <c r="A31" s="465" t="s">
        <v>99</v>
      </c>
      <c r="B31" s="449"/>
      <c r="C31" s="449"/>
      <c r="D31" s="449"/>
      <c r="E31" s="449"/>
      <c r="F31" s="449"/>
      <c r="G31" s="449"/>
      <c r="H31" s="449"/>
      <c r="I31" s="449"/>
      <c r="J31" s="449"/>
      <c r="K31" s="449"/>
      <c r="L31" s="449"/>
      <c r="M31" s="449"/>
      <c r="N31" s="449"/>
      <c r="O31" s="449"/>
      <c r="P31" s="449"/>
      <c r="Q31" s="449"/>
      <c r="R31" s="449"/>
      <c r="S31" s="449"/>
      <c r="T31" s="449"/>
      <c r="U31" s="449"/>
      <c r="V31" s="52">
        <f>+V30+V26</f>
        <v>-1</v>
      </c>
      <c r="W31" s="52">
        <f>+W30+W26</f>
        <v>-1</v>
      </c>
      <c r="X31" s="52">
        <f>+X30+X26</f>
        <v>183</v>
      </c>
      <c r="Y31" s="50" t="s">
        <v>73</v>
      </c>
    </row>
    <row r="32" spans="1:25">
      <c r="A32" s="465" t="s">
        <v>98</v>
      </c>
      <c r="B32" s="449"/>
      <c r="C32" s="449"/>
      <c r="D32" s="449"/>
      <c r="E32" s="449"/>
      <c r="F32" s="449"/>
      <c r="G32" s="449"/>
      <c r="H32" s="449"/>
      <c r="I32" s="449"/>
      <c r="J32" s="449"/>
      <c r="K32" s="449"/>
      <c r="L32" s="449"/>
      <c r="M32" s="449"/>
      <c r="N32" s="449"/>
      <c r="O32" s="449"/>
      <c r="P32" s="449"/>
      <c r="Q32" s="449"/>
      <c r="R32" s="449"/>
      <c r="S32" s="449"/>
      <c r="T32" s="449"/>
      <c r="U32" s="449"/>
      <c r="V32" s="52">
        <f>V31+V21</f>
        <v>-1</v>
      </c>
      <c r="W32" s="52">
        <f>W31+W21</f>
        <v>-1</v>
      </c>
      <c r="X32" s="52">
        <f>X31+X21</f>
        <v>183</v>
      </c>
      <c r="Y32" s="50" t="s">
        <v>73</v>
      </c>
    </row>
    <row r="33" spans="1:25">
      <c r="A33" s="462" t="s">
        <v>269</v>
      </c>
      <c r="B33" s="463"/>
      <c r="C33" s="463"/>
      <c r="D33" s="463"/>
      <c r="E33" s="463"/>
      <c r="F33" s="463"/>
      <c r="G33" s="463"/>
      <c r="H33" s="463"/>
      <c r="I33" s="463"/>
      <c r="J33" s="463"/>
      <c r="K33" s="463"/>
      <c r="L33" s="463"/>
      <c r="M33" s="463"/>
      <c r="N33" s="463"/>
      <c r="O33" s="463"/>
      <c r="P33" s="463"/>
      <c r="Q33" s="463"/>
      <c r="R33" s="463"/>
      <c r="S33" s="463"/>
      <c r="T33" s="463"/>
      <c r="U33" s="464"/>
      <c r="V33" s="93">
        <f>+V32+V19</f>
        <v>36</v>
      </c>
      <c r="W33" s="93">
        <f>+W32+W19</f>
        <v>36</v>
      </c>
      <c r="X33" s="93">
        <f>+X32+X19</f>
        <v>7848</v>
      </c>
      <c r="Y33" s="50" t="s">
        <v>73</v>
      </c>
    </row>
    <row r="34" spans="1:25">
      <c r="A34" s="446" t="s">
        <v>142</v>
      </c>
      <c r="B34" s="447"/>
      <c r="C34" s="447"/>
      <c r="D34" s="447"/>
      <c r="E34" s="447"/>
      <c r="F34" s="447"/>
      <c r="G34" s="447"/>
      <c r="H34" s="447"/>
      <c r="I34" s="447"/>
      <c r="J34" s="447"/>
      <c r="K34" s="447"/>
      <c r="L34" s="447"/>
      <c r="M34" s="447"/>
      <c r="N34" s="447"/>
      <c r="O34" s="447"/>
      <c r="P34" s="447"/>
      <c r="Q34" s="447"/>
      <c r="R34" s="447"/>
      <c r="S34" s="447"/>
      <c r="T34" s="447"/>
      <c r="U34" s="447"/>
      <c r="V34" s="52"/>
      <c r="W34" s="52"/>
      <c r="X34" s="53"/>
      <c r="Y34" s="50" t="s">
        <v>73</v>
      </c>
    </row>
    <row r="35" spans="1:25">
      <c r="A35" s="465" t="s">
        <v>61</v>
      </c>
      <c r="B35" s="449"/>
      <c r="C35" s="449"/>
      <c r="D35" s="449"/>
      <c r="E35" s="449"/>
      <c r="F35" s="449"/>
      <c r="G35" s="449"/>
      <c r="H35" s="449"/>
      <c r="I35" s="449"/>
      <c r="J35" s="449"/>
      <c r="K35" s="449"/>
      <c r="L35" s="449"/>
      <c r="M35" s="449"/>
      <c r="N35" s="449"/>
      <c r="O35" s="449"/>
      <c r="P35" s="449"/>
      <c r="Q35" s="449"/>
      <c r="R35" s="449"/>
      <c r="S35" s="449"/>
      <c r="T35" s="449"/>
      <c r="U35" s="449"/>
      <c r="V35" s="52" t="s">
        <v>16</v>
      </c>
      <c r="W35" s="52"/>
      <c r="X35" s="53"/>
      <c r="Y35" s="50" t="s">
        <v>73</v>
      </c>
    </row>
    <row r="36" spans="1:25">
      <c r="A36" s="435" t="s">
        <v>62</v>
      </c>
      <c r="B36" s="436"/>
      <c r="C36" s="436"/>
      <c r="D36" s="436"/>
      <c r="E36" s="436"/>
      <c r="F36" s="436"/>
      <c r="G36" s="436"/>
      <c r="H36" s="436"/>
      <c r="I36" s="436"/>
      <c r="J36" s="436"/>
      <c r="K36" s="436"/>
      <c r="L36" s="436"/>
      <c r="M36" s="436"/>
      <c r="N36" s="436"/>
      <c r="O36" s="436"/>
      <c r="P36" s="436"/>
      <c r="Q36" s="436"/>
      <c r="R36" s="436"/>
      <c r="S36" s="436"/>
      <c r="T36" s="436"/>
      <c r="U36" s="437"/>
      <c r="V36" s="52">
        <v>0</v>
      </c>
      <c r="W36" s="52">
        <v>0</v>
      </c>
      <c r="X36" s="53">
        <v>-6</v>
      </c>
      <c r="Y36" s="50" t="s">
        <v>73</v>
      </c>
    </row>
    <row r="37" spans="1:25">
      <c r="A37" s="435" t="s">
        <v>280</v>
      </c>
      <c r="B37" s="436"/>
      <c r="C37" s="436"/>
      <c r="D37" s="436"/>
      <c r="E37" s="436"/>
      <c r="F37" s="436"/>
      <c r="G37" s="436"/>
      <c r="H37" s="436"/>
      <c r="I37" s="436"/>
      <c r="J37" s="436"/>
      <c r="K37" s="436"/>
      <c r="L37" s="436"/>
      <c r="M37" s="436"/>
      <c r="N37" s="436"/>
      <c r="O37" s="436"/>
      <c r="P37" s="436"/>
      <c r="Q37" s="436"/>
      <c r="R37" s="436"/>
      <c r="S37" s="436"/>
      <c r="T37" s="436"/>
      <c r="U37" s="437"/>
      <c r="V37" s="52">
        <v>0</v>
      </c>
      <c r="W37" s="52">
        <v>0</v>
      </c>
      <c r="X37" s="53">
        <v>-3</v>
      </c>
      <c r="Y37" s="50" t="s">
        <v>73</v>
      </c>
    </row>
    <row r="38" spans="1:25">
      <c r="A38" s="471" t="s">
        <v>63</v>
      </c>
      <c r="B38" s="472"/>
      <c r="C38" s="472"/>
      <c r="D38" s="472"/>
      <c r="E38" s="472"/>
      <c r="F38" s="472"/>
      <c r="G38" s="472"/>
      <c r="H38" s="472"/>
      <c r="I38" s="472"/>
      <c r="J38" s="472"/>
      <c r="K38" s="472"/>
      <c r="L38" s="472"/>
      <c r="M38" s="472"/>
      <c r="N38" s="472"/>
      <c r="O38" s="472"/>
      <c r="P38" s="472"/>
      <c r="Q38" s="472"/>
      <c r="R38" s="472"/>
      <c r="S38" s="472"/>
      <c r="T38" s="472"/>
      <c r="U38" s="472"/>
      <c r="V38" s="382">
        <f>SUM(V36:V37)</f>
        <v>0</v>
      </c>
      <c r="W38" s="53">
        <f>SUM(W36:W37)</f>
        <v>0</v>
      </c>
      <c r="X38" s="53">
        <f>SUM(X36:X37)</f>
        <v>-9</v>
      </c>
      <c r="Y38" s="50" t="s">
        <v>73</v>
      </c>
    </row>
    <row r="39" spans="1:25" ht="18" customHeight="1">
      <c r="A39" s="465" t="s">
        <v>143</v>
      </c>
      <c r="B39" s="449"/>
      <c r="C39" s="449"/>
      <c r="D39" s="449"/>
      <c r="E39" s="449"/>
      <c r="F39" s="449"/>
      <c r="G39" s="449"/>
      <c r="H39" s="449"/>
      <c r="I39" s="449"/>
      <c r="J39" s="449"/>
      <c r="K39" s="449"/>
      <c r="L39" s="449"/>
      <c r="M39" s="449"/>
      <c r="N39" s="449"/>
      <c r="O39" s="449"/>
      <c r="P39" s="449"/>
      <c r="Q39" s="449"/>
      <c r="R39" s="449"/>
      <c r="S39" s="449"/>
      <c r="T39" s="449"/>
      <c r="U39" s="449"/>
      <c r="V39" s="58">
        <f>+V38</f>
        <v>0</v>
      </c>
      <c r="W39" s="58">
        <f>+W38</f>
        <v>0</v>
      </c>
      <c r="X39" s="58">
        <f>+X38</f>
        <v>-9</v>
      </c>
      <c r="Y39" s="50" t="s">
        <v>73</v>
      </c>
    </row>
    <row r="40" spans="1:25" ht="18" customHeight="1">
      <c r="A40" s="469" t="s">
        <v>270</v>
      </c>
      <c r="B40" s="470"/>
      <c r="C40" s="470"/>
      <c r="D40" s="470"/>
      <c r="E40" s="470"/>
      <c r="F40" s="470"/>
      <c r="G40" s="470"/>
      <c r="H40" s="470"/>
      <c r="I40" s="470"/>
      <c r="J40" s="470"/>
      <c r="K40" s="470"/>
      <c r="L40" s="470"/>
      <c r="M40" s="470"/>
      <c r="N40" s="470"/>
      <c r="O40" s="470"/>
      <c r="P40" s="470"/>
      <c r="Q40" s="470"/>
      <c r="R40" s="470"/>
      <c r="S40" s="470"/>
      <c r="T40" s="470"/>
      <c r="U40" s="470"/>
      <c r="V40" s="59">
        <f>V33+V39</f>
        <v>36</v>
      </c>
      <c r="W40" s="59">
        <f>W33+W39</f>
        <v>36</v>
      </c>
      <c r="X40" s="59">
        <f>X33+X39</f>
        <v>7839</v>
      </c>
      <c r="Y40" s="50" t="s">
        <v>73</v>
      </c>
    </row>
    <row r="41" spans="1:25" ht="18" customHeight="1">
      <c r="A41" s="499" t="s">
        <v>70</v>
      </c>
      <c r="B41" s="470"/>
      <c r="C41" s="470"/>
      <c r="D41" s="470"/>
      <c r="E41" s="470"/>
      <c r="F41" s="470"/>
      <c r="G41" s="470"/>
      <c r="H41" s="470"/>
      <c r="I41" s="470"/>
      <c r="J41" s="470"/>
      <c r="K41" s="470"/>
      <c r="L41" s="470"/>
      <c r="M41" s="470"/>
      <c r="N41" s="470"/>
      <c r="O41" s="470"/>
      <c r="P41" s="470"/>
      <c r="Q41" s="470"/>
      <c r="R41" s="470"/>
      <c r="S41" s="470"/>
      <c r="T41" s="470"/>
      <c r="U41" s="470"/>
      <c r="V41" s="57">
        <f>+V40-V16</f>
        <v>-1</v>
      </c>
      <c r="W41" s="57">
        <f>+W40-W16</f>
        <v>-1</v>
      </c>
      <c r="X41" s="57">
        <f>+X40-X16</f>
        <v>174</v>
      </c>
      <c r="Y41" s="50" t="s">
        <v>73</v>
      </c>
    </row>
    <row r="42" spans="1:25">
      <c r="Y42" s="50" t="s">
        <v>73</v>
      </c>
    </row>
    <row r="43" spans="1:25" ht="18" customHeight="1">
      <c r="Y43" s="50" t="s">
        <v>73</v>
      </c>
    </row>
    <row r="44" spans="1:25" ht="18" customHeight="1">
      <c r="Y44" s="50" t="s">
        <v>73</v>
      </c>
    </row>
    <row r="45" spans="1:25" ht="18" customHeight="1">
      <c r="Y45" s="50" t="s">
        <v>73</v>
      </c>
    </row>
    <row r="46" spans="1:25" ht="18" customHeight="1">
      <c r="Y46" s="50" t="s">
        <v>73</v>
      </c>
    </row>
    <row r="47" spans="1:25" ht="18" customHeight="1">
      <c r="Y47" s="50" t="s">
        <v>73</v>
      </c>
    </row>
    <row r="48" spans="1:25" ht="18" customHeight="1">
      <c r="Y48" s="50" t="s">
        <v>73</v>
      </c>
    </row>
    <row r="49" spans="1:25" ht="18" customHeight="1">
      <c r="Y49" s="50" t="s">
        <v>73</v>
      </c>
    </row>
    <row r="50" spans="1:25" ht="18" customHeight="1">
      <c r="Y50" s="50" t="s">
        <v>73</v>
      </c>
    </row>
    <row r="51" spans="1:25" ht="22.5">
      <c r="A51" s="428" t="s">
        <v>10</v>
      </c>
      <c r="B51" s="429"/>
      <c r="C51" s="429"/>
      <c r="D51" s="429"/>
      <c r="E51" s="429"/>
      <c r="F51" s="429"/>
      <c r="G51" s="429"/>
      <c r="H51" s="429"/>
      <c r="I51" s="429"/>
      <c r="J51" s="429"/>
      <c r="K51" s="429"/>
      <c r="L51" s="429"/>
      <c r="M51" s="429"/>
      <c r="N51" s="429"/>
      <c r="O51" s="429"/>
      <c r="P51" s="429"/>
      <c r="Q51" s="429"/>
      <c r="R51" s="429"/>
      <c r="S51" s="429"/>
      <c r="T51" s="429"/>
      <c r="U51" s="429"/>
      <c r="V51" s="429"/>
      <c r="W51" s="429"/>
      <c r="X51" s="429"/>
      <c r="Y51" s="50" t="s">
        <v>73</v>
      </c>
    </row>
    <row r="52" spans="1:25" ht="23.25">
      <c r="A52" s="430" t="str">
        <f>A5</f>
        <v>Office of Legal Counsel</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50" t="s">
        <v>73</v>
      </c>
    </row>
    <row r="53" spans="1:25" ht="23.25">
      <c r="A53" s="430" t="s">
        <v>1</v>
      </c>
      <c r="B53" s="429"/>
      <c r="C53" s="429"/>
      <c r="D53" s="429"/>
      <c r="E53" s="429"/>
      <c r="F53" s="429"/>
      <c r="G53" s="429"/>
      <c r="H53" s="429"/>
      <c r="I53" s="429"/>
      <c r="J53" s="429"/>
      <c r="K53" s="429"/>
      <c r="L53" s="429"/>
      <c r="M53" s="429"/>
      <c r="N53" s="429"/>
      <c r="O53" s="429"/>
      <c r="P53" s="429"/>
      <c r="Q53" s="429"/>
      <c r="R53" s="429"/>
      <c r="S53" s="429"/>
      <c r="T53" s="429"/>
      <c r="U53" s="429"/>
      <c r="V53" s="429"/>
      <c r="W53" s="429"/>
      <c r="X53" s="429"/>
      <c r="Y53" s="50" t="s">
        <v>73</v>
      </c>
    </row>
    <row r="54" spans="1:25" ht="23.25">
      <c r="A54" s="430" t="s">
        <v>0</v>
      </c>
      <c r="B54" s="431"/>
      <c r="C54" s="431"/>
      <c r="D54" s="431"/>
      <c r="E54" s="431"/>
      <c r="F54" s="431"/>
      <c r="G54" s="431"/>
      <c r="H54" s="431"/>
      <c r="I54" s="431"/>
      <c r="J54" s="431"/>
      <c r="K54" s="431"/>
      <c r="L54" s="431"/>
      <c r="M54" s="431"/>
      <c r="N54" s="431"/>
      <c r="O54" s="431"/>
      <c r="P54" s="431"/>
      <c r="Q54" s="431"/>
      <c r="R54" s="431"/>
      <c r="S54" s="431"/>
      <c r="T54" s="431"/>
      <c r="U54" s="431"/>
      <c r="V54" s="431"/>
      <c r="W54" s="431"/>
      <c r="X54" s="431"/>
      <c r="Y54" s="50" t="s">
        <v>73</v>
      </c>
    </row>
    <row r="55" spans="1:25" ht="18" customHeight="1">
      <c r="Y55" s="50" t="s">
        <v>73</v>
      </c>
    </row>
    <row r="56" spans="1:25" ht="18" customHeight="1">
      <c r="Y56" s="50" t="s">
        <v>73</v>
      </c>
    </row>
    <row r="57" spans="1:25" ht="18" customHeight="1">
      <c r="Y57" s="50" t="s">
        <v>73</v>
      </c>
    </row>
    <row r="58" spans="1:25" ht="18" customHeight="1">
      <c r="Y58" s="50" t="s">
        <v>73</v>
      </c>
    </row>
    <row r="59" spans="1:25" ht="18" customHeight="1">
      <c r="A59" s="31"/>
      <c r="B59" s="31"/>
      <c r="C59" s="31"/>
      <c r="D59" s="32"/>
      <c r="E59" s="32"/>
      <c r="F59" s="32"/>
      <c r="G59" s="32"/>
      <c r="H59" s="32"/>
      <c r="I59" s="32"/>
      <c r="J59" s="32"/>
      <c r="K59" s="32"/>
      <c r="L59" s="32"/>
      <c r="M59" s="32"/>
      <c r="N59" s="32"/>
      <c r="O59" s="32"/>
      <c r="P59" s="32"/>
      <c r="Q59" s="32"/>
      <c r="R59" s="32"/>
      <c r="S59" s="32"/>
      <c r="T59" s="32"/>
      <c r="U59" s="32"/>
      <c r="V59" s="32"/>
      <c r="W59" s="32"/>
      <c r="X59" s="32"/>
      <c r="Y59" s="50" t="s">
        <v>73</v>
      </c>
    </row>
    <row r="60" spans="1:25" ht="22.5" customHeight="1">
      <c r="A60" s="451" t="s">
        <v>14</v>
      </c>
      <c r="B60" s="452"/>
      <c r="C60" s="452"/>
      <c r="D60" s="487" t="s">
        <v>83</v>
      </c>
      <c r="E60" s="488"/>
      <c r="F60" s="489"/>
      <c r="G60" s="487" t="s">
        <v>282</v>
      </c>
      <c r="H60" s="488"/>
      <c r="I60" s="489"/>
      <c r="J60" s="487" t="s">
        <v>271</v>
      </c>
      <c r="K60" s="488"/>
      <c r="L60" s="489"/>
      <c r="M60" s="487" t="s">
        <v>269</v>
      </c>
      <c r="N60" s="488"/>
      <c r="O60" s="489"/>
      <c r="P60" s="487" t="s">
        <v>272</v>
      </c>
      <c r="Q60" s="495"/>
      <c r="R60" s="495"/>
      <c r="S60" s="487" t="s">
        <v>273</v>
      </c>
      <c r="T60" s="488"/>
      <c r="U60" s="488"/>
      <c r="V60" s="487" t="s">
        <v>101</v>
      </c>
      <c r="W60" s="488"/>
      <c r="X60" s="489"/>
      <c r="Y60" s="50" t="s">
        <v>73</v>
      </c>
    </row>
    <row r="61" spans="1:25" ht="27.75" customHeight="1">
      <c r="A61" s="453"/>
      <c r="B61" s="454"/>
      <c r="C61" s="454"/>
      <c r="D61" s="490"/>
      <c r="E61" s="491"/>
      <c r="F61" s="492"/>
      <c r="G61" s="490"/>
      <c r="H61" s="491"/>
      <c r="I61" s="492"/>
      <c r="J61" s="490"/>
      <c r="K61" s="491"/>
      <c r="L61" s="492"/>
      <c r="M61" s="490"/>
      <c r="N61" s="491"/>
      <c r="O61" s="492"/>
      <c r="P61" s="496"/>
      <c r="Q61" s="497"/>
      <c r="R61" s="497"/>
      <c r="S61" s="490"/>
      <c r="T61" s="491"/>
      <c r="U61" s="491"/>
      <c r="V61" s="490"/>
      <c r="W61" s="491"/>
      <c r="X61" s="492"/>
      <c r="Y61" s="50" t="s">
        <v>73</v>
      </c>
    </row>
    <row r="62" spans="1:25" ht="16.5" thickBot="1">
      <c r="A62" s="455"/>
      <c r="B62" s="456"/>
      <c r="C62" s="456"/>
      <c r="D62" s="144" t="s">
        <v>15</v>
      </c>
      <c r="E62" s="145" t="s">
        <v>108</v>
      </c>
      <c r="F62" s="146" t="s">
        <v>17</v>
      </c>
      <c r="G62" s="144" t="s">
        <v>15</v>
      </c>
      <c r="H62" s="145" t="s">
        <v>108</v>
      </c>
      <c r="I62" s="146" t="s">
        <v>17</v>
      </c>
      <c r="J62" s="144" t="s">
        <v>15</v>
      </c>
      <c r="K62" s="145" t="s">
        <v>108</v>
      </c>
      <c r="L62" s="146" t="s">
        <v>17</v>
      </c>
      <c r="M62" s="144" t="s">
        <v>15</v>
      </c>
      <c r="N62" s="145" t="s">
        <v>108</v>
      </c>
      <c r="O62" s="146" t="s">
        <v>17</v>
      </c>
      <c r="P62" s="144" t="s">
        <v>15</v>
      </c>
      <c r="Q62" s="145" t="s">
        <v>108</v>
      </c>
      <c r="R62" s="146" t="s">
        <v>17</v>
      </c>
      <c r="S62" s="144" t="s">
        <v>15</v>
      </c>
      <c r="T62" s="145" t="s">
        <v>108</v>
      </c>
      <c r="U62" s="146" t="s">
        <v>17</v>
      </c>
      <c r="V62" s="147" t="s">
        <v>15</v>
      </c>
      <c r="W62" s="145" t="s">
        <v>108</v>
      </c>
      <c r="X62" s="148" t="s">
        <v>17</v>
      </c>
      <c r="Y62" s="50" t="s">
        <v>73</v>
      </c>
    </row>
    <row r="63" spans="1:25">
      <c r="A63" s="135"/>
      <c r="B63" s="498" t="s">
        <v>64</v>
      </c>
      <c r="C63" s="498"/>
      <c r="D63" s="107">
        <v>37</v>
      </c>
      <c r="E63" s="108">
        <v>37</v>
      </c>
      <c r="F63" s="109">
        <v>7665</v>
      </c>
      <c r="G63" s="107">
        <v>37</v>
      </c>
      <c r="H63" s="108">
        <v>37</v>
      </c>
      <c r="I63" s="109">
        <v>7665</v>
      </c>
      <c r="J63" s="107">
        <v>-1</v>
      </c>
      <c r="K63" s="108">
        <v>-1</v>
      </c>
      <c r="L63" s="109">
        <v>183</v>
      </c>
      <c r="M63" s="107">
        <f>+G63+J63</f>
        <v>36</v>
      </c>
      <c r="N63" s="108">
        <f>+K63+H63</f>
        <v>36</v>
      </c>
      <c r="O63" s="109">
        <f>+I63+L63</f>
        <v>7848</v>
      </c>
      <c r="P63" s="107"/>
      <c r="Q63" s="108"/>
      <c r="R63" s="109"/>
      <c r="S63" s="107"/>
      <c r="T63" s="108"/>
      <c r="U63" s="109">
        <v>-9</v>
      </c>
      <c r="V63" s="107">
        <f>P63+M63+S63</f>
        <v>36</v>
      </c>
      <c r="W63" s="108">
        <f>+N63+Q63+T63</f>
        <v>36</v>
      </c>
      <c r="X63" s="110">
        <f>R63+O63+U63</f>
        <v>7839</v>
      </c>
      <c r="Y63" s="50" t="s">
        <v>73</v>
      </c>
    </row>
    <row r="64" spans="1:25">
      <c r="A64" s="137"/>
      <c r="B64" s="138"/>
      <c r="C64" s="138" t="s">
        <v>109</v>
      </c>
      <c r="D64" s="149">
        <f t="shared" ref="D64:X64" si="0">SUM(D63:D63)</f>
        <v>37</v>
      </c>
      <c r="E64" s="150">
        <f t="shared" si="0"/>
        <v>37</v>
      </c>
      <c r="F64" s="111">
        <f t="shared" si="0"/>
        <v>7665</v>
      </c>
      <c r="G64" s="149">
        <f t="shared" si="0"/>
        <v>37</v>
      </c>
      <c r="H64" s="150">
        <f t="shared" si="0"/>
        <v>37</v>
      </c>
      <c r="I64" s="111">
        <f t="shared" si="0"/>
        <v>7665</v>
      </c>
      <c r="J64" s="149">
        <f t="shared" si="0"/>
        <v>-1</v>
      </c>
      <c r="K64" s="150">
        <f t="shared" si="0"/>
        <v>-1</v>
      </c>
      <c r="L64" s="111">
        <f t="shared" si="0"/>
        <v>183</v>
      </c>
      <c r="M64" s="149">
        <f t="shared" si="0"/>
        <v>36</v>
      </c>
      <c r="N64" s="150">
        <f t="shared" si="0"/>
        <v>36</v>
      </c>
      <c r="O64" s="111">
        <f t="shared" si="0"/>
        <v>7848</v>
      </c>
      <c r="P64" s="149">
        <f t="shared" si="0"/>
        <v>0</v>
      </c>
      <c r="Q64" s="150">
        <f t="shared" si="0"/>
        <v>0</v>
      </c>
      <c r="R64" s="111">
        <f t="shared" si="0"/>
        <v>0</v>
      </c>
      <c r="S64" s="149">
        <f t="shared" si="0"/>
        <v>0</v>
      </c>
      <c r="T64" s="150">
        <f t="shared" si="0"/>
        <v>0</v>
      </c>
      <c r="U64" s="111">
        <f t="shared" si="0"/>
        <v>-9</v>
      </c>
      <c r="V64" s="149">
        <f t="shared" si="0"/>
        <v>36</v>
      </c>
      <c r="W64" s="150">
        <f t="shared" si="0"/>
        <v>36</v>
      </c>
      <c r="X64" s="112">
        <f t="shared" si="0"/>
        <v>7839</v>
      </c>
      <c r="Y64" s="50" t="s">
        <v>73</v>
      </c>
    </row>
    <row r="65" spans="1:25" ht="17.25" customHeight="1">
      <c r="A65" s="139"/>
      <c r="B65" s="485"/>
      <c r="C65" s="486"/>
      <c r="D65" s="151"/>
      <c r="E65" s="152"/>
      <c r="F65" s="3"/>
      <c r="G65" s="155"/>
      <c r="H65" s="156"/>
      <c r="I65" s="156"/>
      <c r="J65" s="155"/>
      <c r="K65" s="156"/>
      <c r="L65" s="156"/>
      <c r="M65" s="155"/>
      <c r="N65" s="156"/>
      <c r="O65" s="156"/>
      <c r="P65" s="155"/>
      <c r="Q65" s="156"/>
      <c r="R65" s="156"/>
      <c r="S65" s="155"/>
      <c r="T65" s="156"/>
      <c r="U65" s="156"/>
      <c r="V65" s="155"/>
      <c r="W65" s="161"/>
      <c r="X65" s="315"/>
      <c r="Y65" s="50" t="s">
        <v>73</v>
      </c>
    </row>
    <row r="66" spans="1:25">
      <c r="A66" s="137"/>
      <c r="B66" s="493" t="s">
        <v>6</v>
      </c>
      <c r="C66" s="494"/>
      <c r="D66" s="153"/>
      <c r="E66" s="154"/>
      <c r="F66" s="113"/>
      <c r="G66" s="157"/>
      <c r="H66" s="158"/>
      <c r="I66" s="158"/>
      <c r="J66" s="157"/>
      <c r="K66" s="158"/>
      <c r="L66" s="158"/>
      <c r="M66" s="157"/>
      <c r="N66" s="158"/>
      <c r="O66" s="158"/>
      <c r="P66" s="157"/>
      <c r="Q66" s="158"/>
      <c r="R66" s="158"/>
      <c r="S66" s="157"/>
      <c r="T66" s="158"/>
      <c r="U66" s="158"/>
      <c r="V66" s="157"/>
      <c r="W66" s="154">
        <f>Q66+N66</f>
        <v>0</v>
      </c>
      <c r="X66" s="246"/>
      <c r="Y66" s="50" t="s">
        <v>73</v>
      </c>
    </row>
    <row r="67" spans="1:25">
      <c r="A67" s="135"/>
      <c r="B67" s="473" t="s">
        <v>5</v>
      </c>
      <c r="C67" s="474"/>
      <c r="D67" s="107"/>
      <c r="E67" s="108">
        <f>+E64+E66</f>
        <v>37</v>
      </c>
      <c r="F67" s="21"/>
      <c r="G67" s="159"/>
      <c r="H67" s="108">
        <f>+H64+H66</f>
        <v>37</v>
      </c>
      <c r="I67" s="109"/>
      <c r="J67" s="159"/>
      <c r="K67" s="108">
        <f>+K64+K66</f>
        <v>-1</v>
      </c>
      <c r="L67" s="109"/>
      <c r="M67" s="159"/>
      <c r="N67" s="108">
        <f>+N64+N66</f>
        <v>36</v>
      </c>
      <c r="O67" s="109"/>
      <c r="P67" s="159"/>
      <c r="Q67" s="108">
        <f>+Q64+Q66</f>
        <v>0</v>
      </c>
      <c r="R67" s="109"/>
      <c r="S67" s="159"/>
      <c r="T67" s="108">
        <f>+T64+T66</f>
        <v>0</v>
      </c>
      <c r="U67" s="109"/>
      <c r="V67" s="159"/>
      <c r="W67" s="108">
        <f>+W64+W66</f>
        <v>36</v>
      </c>
      <c r="X67" s="53"/>
      <c r="Y67" s="50" t="s">
        <v>73</v>
      </c>
    </row>
    <row r="68" spans="1:25">
      <c r="A68" s="140"/>
      <c r="B68" s="482"/>
      <c r="C68" s="483"/>
      <c r="D68" s="151"/>
      <c r="E68" s="152"/>
      <c r="F68" s="3"/>
      <c r="G68" s="155"/>
      <c r="H68" s="156"/>
      <c r="I68" s="156"/>
      <c r="J68" s="155"/>
      <c r="K68" s="156"/>
      <c r="L68" s="156"/>
      <c r="M68" s="155"/>
      <c r="N68" s="156"/>
      <c r="O68" s="156"/>
      <c r="P68" s="155"/>
      <c r="Q68" s="156"/>
      <c r="R68" s="156"/>
      <c r="S68" s="155"/>
      <c r="T68" s="156"/>
      <c r="U68" s="156"/>
      <c r="V68" s="155"/>
      <c r="W68" s="161"/>
      <c r="X68" s="315"/>
      <c r="Y68" s="50" t="s">
        <v>73</v>
      </c>
    </row>
    <row r="69" spans="1:25">
      <c r="A69" s="135"/>
      <c r="B69" s="473" t="s">
        <v>3</v>
      </c>
      <c r="C69" s="474"/>
      <c r="D69" s="107"/>
      <c r="E69" s="108"/>
      <c r="F69" s="21"/>
      <c r="G69" s="159"/>
      <c r="H69" s="109"/>
      <c r="I69" s="109"/>
      <c r="J69" s="159"/>
      <c r="K69" s="109"/>
      <c r="L69" s="109"/>
      <c r="M69" s="159"/>
      <c r="N69" s="109"/>
      <c r="O69" s="109"/>
      <c r="P69" s="159"/>
      <c r="Q69" s="109"/>
      <c r="R69" s="109"/>
      <c r="S69" s="159"/>
      <c r="T69" s="109"/>
      <c r="U69" s="109"/>
      <c r="V69" s="159"/>
      <c r="W69" s="109"/>
      <c r="X69" s="53"/>
      <c r="Y69" s="50" t="s">
        <v>73</v>
      </c>
    </row>
    <row r="70" spans="1:25">
      <c r="A70" s="135"/>
      <c r="B70" s="141"/>
      <c r="C70" s="136" t="s">
        <v>114</v>
      </c>
      <c r="D70" s="107"/>
      <c r="E70" s="108"/>
      <c r="F70" s="21"/>
      <c r="G70" s="159"/>
      <c r="H70" s="109"/>
      <c r="I70" s="109"/>
      <c r="J70" s="159"/>
      <c r="K70" s="108"/>
      <c r="L70" s="109"/>
      <c r="M70" s="159"/>
      <c r="N70" s="108"/>
      <c r="O70" s="109"/>
      <c r="P70" s="159"/>
      <c r="Q70" s="108"/>
      <c r="R70" s="109"/>
      <c r="S70" s="159"/>
      <c r="T70" s="108"/>
      <c r="U70" s="109"/>
      <c r="V70" s="159"/>
      <c r="W70" s="160">
        <f>Q70+N70</f>
        <v>0</v>
      </c>
      <c r="X70" s="53"/>
      <c r="Y70" s="50" t="s">
        <v>73</v>
      </c>
    </row>
    <row r="71" spans="1:25">
      <c r="A71" s="137"/>
      <c r="B71" s="142"/>
      <c r="C71" s="143" t="s">
        <v>140</v>
      </c>
      <c r="D71" s="153"/>
      <c r="E71" s="154"/>
      <c r="F71" s="113"/>
      <c r="G71" s="157"/>
      <c r="H71" s="158"/>
      <c r="I71" s="158"/>
      <c r="J71" s="157"/>
      <c r="K71" s="154"/>
      <c r="L71" s="158"/>
      <c r="M71" s="157"/>
      <c r="N71" s="154"/>
      <c r="O71" s="158"/>
      <c r="P71" s="157"/>
      <c r="Q71" s="154"/>
      <c r="R71" s="158"/>
      <c r="S71" s="157"/>
      <c r="T71" s="154"/>
      <c r="U71" s="158"/>
      <c r="V71" s="157"/>
      <c r="W71" s="154">
        <f>Q71+N71</f>
        <v>0</v>
      </c>
      <c r="X71" s="246"/>
      <c r="Y71" s="50" t="s">
        <v>73</v>
      </c>
    </row>
    <row r="72" spans="1:25">
      <c r="A72" s="137"/>
      <c r="B72" s="475" t="s">
        <v>4</v>
      </c>
      <c r="C72" s="476"/>
      <c r="D72" s="153"/>
      <c r="E72" s="154">
        <f>E71+E70+E67</f>
        <v>37</v>
      </c>
      <c r="F72" s="113"/>
      <c r="G72" s="157"/>
      <c r="H72" s="154">
        <f>H71+H70+H67</f>
        <v>37</v>
      </c>
      <c r="I72" s="158"/>
      <c r="J72" s="157"/>
      <c r="K72" s="154">
        <f>K71+K70+K67</f>
        <v>-1</v>
      </c>
      <c r="L72" s="158"/>
      <c r="M72" s="157"/>
      <c r="N72" s="154">
        <f>N71+N70+N67</f>
        <v>36</v>
      </c>
      <c r="O72" s="158"/>
      <c r="P72" s="157"/>
      <c r="Q72" s="154">
        <f>Q71+Q70+Q67</f>
        <v>0</v>
      </c>
      <c r="R72" s="158"/>
      <c r="S72" s="157"/>
      <c r="T72" s="154">
        <f>T71+T70+T67</f>
        <v>0</v>
      </c>
      <c r="U72" s="158"/>
      <c r="V72" s="157"/>
      <c r="W72" s="154">
        <f>W71+W70+W67</f>
        <v>36</v>
      </c>
      <c r="X72" s="246"/>
      <c r="Y72" s="50" t="s">
        <v>87</v>
      </c>
    </row>
    <row r="73" spans="1:25">
      <c r="C73" s="4"/>
    </row>
    <row r="74" spans="1:25">
      <c r="C74" s="4"/>
    </row>
    <row r="75" spans="1:25">
      <c r="W75" s="22"/>
      <c r="X75" s="22"/>
    </row>
    <row r="76" spans="1:25">
      <c r="K76" s="39"/>
    </row>
  </sheetData>
  <mergeCells count="62">
    <mergeCell ref="A41:U41"/>
    <mergeCell ref="A35:U35"/>
    <mergeCell ref="J60:L61"/>
    <mergeCell ref="B67:C67"/>
    <mergeCell ref="A30:U30"/>
    <mergeCell ref="A34:U34"/>
    <mergeCell ref="A32:U32"/>
    <mergeCell ref="B66:C66"/>
    <mergeCell ref="M60:O61"/>
    <mergeCell ref="P60:R61"/>
    <mergeCell ref="S60:U61"/>
    <mergeCell ref="B63:C63"/>
    <mergeCell ref="A29:U29"/>
    <mergeCell ref="A36:U36"/>
    <mergeCell ref="B68:C68"/>
    <mergeCell ref="A51:X51"/>
    <mergeCell ref="A52:X52"/>
    <mergeCell ref="B65:C65"/>
    <mergeCell ref="V60:X61"/>
    <mergeCell ref="D60:F61"/>
    <mergeCell ref="G60:I61"/>
    <mergeCell ref="A54:X54"/>
    <mergeCell ref="A39:U39"/>
    <mergeCell ref="A38:U38"/>
    <mergeCell ref="B69:C69"/>
    <mergeCell ref="B72:C72"/>
    <mergeCell ref="A19:U19"/>
    <mergeCell ref="A20:U20"/>
    <mergeCell ref="A21:U21"/>
    <mergeCell ref="A26:U26"/>
    <mergeCell ref="A23:U23"/>
    <mergeCell ref="A24:U24"/>
    <mergeCell ref="A17:U17"/>
    <mergeCell ref="A60:C62"/>
    <mergeCell ref="V11:X11"/>
    <mergeCell ref="A15:U15"/>
    <mergeCell ref="A33:U33"/>
    <mergeCell ref="A31:U31"/>
    <mergeCell ref="X12:X13"/>
    <mergeCell ref="W12:W13"/>
    <mergeCell ref="A53:X53"/>
    <mergeCell ref="A40:U40"/>
    <mergeCell ref="A10:X10"/>
    <mergeCell ref="A11:U13"/>
    <mergeCell ref="A37:U37"/>
    <mergeCell ref="A18:U18"/>
    <mergeCell ref="V12:V13"/>
    <mergeCell ref="A16:U16"/>
    <mergeCell ref="A25:U25"/>
    <mergeCell ref="A22:U22"/>
    <mergeCell ref="A27:U27"/>
    <mergeCell ref="A28:U28"/>
    <mergeCell ref="A1:X1"/>
    <mergeCell ref="A14:U14"/>
    <mergeCell ref="A2:X2"/>
    <mergeCell ref="A3:X3"/>
    <mergeCell ref="A8:X8"/>
    <mergeCell ref="A4:X4"/>
    <mergeCell ref="A5:X5"/>
    <mergeCell ref="A6:X6"/>
    <mergeCell ref="A7:X7"/>
    <mergeCell ref="A9:X9"/>
  </mergeCells>
  <phoneticPr fontId="0" type="noConversion"/>
  <printOptions horizontalCentered="1"/>
  <pageMargins left="0.5" right="0.4" top="0.5" bottom="0.25" header="0" footer="0"/>
  <pageSetup scale="55" firstPageNumber="8" fitToHeight="0" orientation="landscape" useFirstPageNumber="1" r:id="rId1"/>
  <headerFooter alignWithMargins="0">
    <oddFooter>&amp;C&amp;"Times New Roman,Regular"Exhibit B - Summary of Requirements</oddFooter>
  </headerFooter>
  <rowBreaks count="1" manualBreakCount="1">
    <brk id="41" max="23" man="1"/>
  </rowBreaks>
  <ignoredErrors>
    <ignoredError sqref="W63"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Normal="100" workbookViewId="0">
      <selection activeCell="C21" sqref="C21"/>
    </sheetView>
  </sheetViews>
  <sheetFormatPr defaultColWidth="7.21875" defaultRowHeight="12.75"/>
  <cols>
    <col min="1" max="1" width="7.21875" style="393"/>
    <col min="2" max="2" width="17.88671875" style="393" customWidth="1"/>
    <col min="3" max="3" width="17.109375" style="393" customWidth="1"/>
    <col min="4" max="4" width="4.6640625" style="393" customWidth="1"/>
    <col min="5" max="5" width="7.5546875" style="393" customWidth="1"/>
    <col min="6" max="6" width="4.6640625" style="393" customWidth="1"/>
    <col min="7" max="7" width="7.21875" style="393" customWidth="1"/>
    <col min="8" max="8" width="11.33203125" style="393" customWidth="1"/>
    <col min="9" max="9" width="8.88671875" style="409" customWidth="1"/>
    <col min="10" max="16384" width="7.21875" style="393"/>
  </cols>
  <sheetData>
    <row r="1" spans="1:9" ht="20.25">
      <c r="A1" s="15" t="s">
        <v>286</v>
      </c>
      <c r="B1" s="411"/>
      <c r="C1" s="411"/>
      <c r="D1" s="411"/>
      <c r="E1" s="411"/>
      <c r="F1" s="411"/>
      <c r="G1" s="411"/>
      <c r="I1" s="392" t="s">
        <v>73</v>
      </c>
    </row>
    <row r="2" spans="1:9" ht="20.25">
      <c r="B2" s="502"/>
      <c r="C2" s="502"/>
      <c r="D2" s="502"/>
      <c r="E2" s="502"/>
      <c r="F2" s="502"/>
      <c r="G2" s="502"/>
      <c r="H2" s="502"/>
      <c r="I2" s="392" t="s">
        <v>73</v>
      </c>
    </row>
    <row r="3" spans="1:9">
      <c r="B3" s="503"/>
      <c r="C3" s="503"/>
      <c r="D3" s="503"/>
      <c r="E3" s="503"/>
      <c r="F3" s="503"/>
      <c r="G3" s="503"/>
      <c r="H3" s="503"/>
      <c r="I3" s="392" t="s">
        <v>73</v>
      </c>
    </row>
    <row r="4" spans="1:9" ht="23.25">
      <c r="B4" s="504" t="s">
        <v>287</v>
      </c>
      <c r="C4" s="505"/>
      <c r="D4" s="505"/>
      <c r="E4" s="505"/>
      <c r="F4" s="505"/>
      <c r="G4" s="505"/>
      <c r="H4" s="505"/>
      <c r="I4" s="392" t="s">
        <v>73</v>
      </c>
    </row>
    <row r="5" spans="1:9" ht="23.25">
      <c r="B5" s="506" t="str">
        <f>'[1]B. Summary of Requirements '!A57</f>
        <v>Office of Legal Counsel</v>
      </c>
      <c r="C5" s="507"/>
      <c r="D5" s="507"/>
      <c r="E5" s="507"/>
      <c r="F5" s="507"/>
      <c r="G5" s="507"/>
      <c r="H5" s="507"/>
      <c r="I5" s="392" t="s">
        <v>73</v>
      </c>
    </row>
    <row r="6" spans="1:9" ht="23.25">
      <c r="B6" s="508" t="s">
        <v>0</v>
      </c>
      <c r="C6" s="505"/>
      <c r="D6" s="505"/>
      <c r="E6" s="505"/>
      <c r="F6" s="505"/>
      <c r="G6" s="505"/>
      <c r="H6" s="505"/>
      <c r="I6" s="392" t="s">
        <v>73</v>
      </c>
    </row>
    <row r="7" spans="1:9">
      <c r="B7" s="500"/>
      <c r="C7" s="500"/>
      <c r="D7" s="500"/>
      <c r="E7" s="500"/>
      <c r="F7" s="500"/>
      <c r="G7" s="500"/>
      <c r="H7" s="500"/>
      <c r="I7" s="392" t="s">
        <v>73</v>
      </c>
    </row>
    <row r="8" spans="1:9">
      <c r="B8" s="501"/>
      <c r="C8" s="501"/>
      <c r="D8" s="501"/>
      <c r="E8" s="501"/>
      <c r="F8" s="501"/>
      <c r="G8" s="501"/>
      <c r="H8" s="501"/>
      <c r="I8" s="392" t="s">
        <v>73</v>
      </c>
    </row>
    <row r="9" spans="1:9" ht="18.75" customHeight="1">
      <c r="B9" s="514" t="s">
        <v>289</v>
      </c>
      <c r="C9" s="509" t="s">
        <v>288</v>
      </c>
      <c r="D9" s="516" t="s">
        <v>64</v>
      </c>
      <c r="E9" s="517"/>
      <c r="F9" s="517"/>
      <c r="G9" s="518"/>
      <c r="H9" s="509" t="s">
        <v>290</v>
      </c>
      <c r="I9" s="392" t="s">
        <v>73</v>
      </c>
    </row>
    <row r="10" spans="1:9" ht="18.75" customHeight="1">
      <c r="B10" s="515"/>
      <c r="C10" s="510"/>
      <c r="D10" s="394" t="s">
        <v>15</v>
      </c>
      <c r="E10" s="394" t="s">
        <v>77</v>
      </c>
      <c r="F10" s="394" t="s">
        <v>108</v>
      </c>
      <c r="G10" s="395" t="s">
        <v>17</v>
      </c>
      <c r="H10" s="510"/>
      <c r="I10" s="392" t="s">
        <v>73</v>
      </c>
    </row>
    <row r="11" spans="1:9" ht="18.75" customHeight="1">
      <c r="B11" s="399" t="s">
        <v>291</v>
      </c>
      <c r="C11" s="410" t="s">
        <v>64</v>
      </c>
      <c r="D11" s="398"/>
      <c r="E11" s="396"/>
      <c r="F11" s="396"/>
      <c r="G11" s="397">
        <v>-6</v>
      </c>
      <c r="H11" s="397">
        <v>-6</v>
      </c>
      <c r="I11" s="392" t="s">
        <v>73</v>
      </c>
    </row>
    <row r="12" spans="1:9" ht="18.75" customHeight="1">
      <c r="B12" s="400" t="s">
        <v>280</v>
      </c>
      <c r="C12" s="410" t="s">
        <v>64</v>
      </c>
      <c r="D12" s="398"/>
      <c r="E12" s="396"/>
      <c r="F12" s="396"/>
      <c r="G12" s="397">
        <v>-3</v>
      </c>
      <c r="H12" s="397">
        <v>-3</v>
      </c>
      <c r="I12" s="392" t="s">
        <v>73</v>
      </c>
    </row>
    <row r="13" spans="1:9" ht="18.75" customHeight="1">
      <c r="B13" s="401" t="s">
        <v>290</v>
      </c>
      <c r="C13" s="402"/>
      <c r="D13" s="403">
        <f>SUM(D11:D12)</f>
        <v>0</v>
      </c>
      <c r="E13" s="404">
        <f>SUM(E11:E12)</f>
        <v>0</v>
      </c>
      <c r="F13" s="404">
        <f>SUM(F11:F12)</f>
        <v>0</v>
      </c>
      <c r="G13" s="405">
        <f>SUM(G11:G12)</f>
        <v>-9</v>
      </c>
      <c r="H13" s="406">
        <f>SUM(H11:H12)</f>
        <v>-9</v>
      </c>
      <c r="I13" s="392" t="s">
        <v>87</v>
      </c>
    </row>
    <row r="14" spans="1:9" ht="18.75" customHeight="1">
      <c r="B14" s="511"/>
      <c r="C14" s="512"/>
      <c r="D14" s="512"/>
      <c r="E14" s="512"/>
      <c r="F14" s="512"/>
      <c r="G14" s="512"/>
      <c r="H14" s="513"/>
      <c r="I14" s="392"/>
    </row>
    <row r="15" spans="1:9" ht="18.75" customHeight="1">
      <c r="B15" s="407"/>
      <c r="C15" s="408"/>
      <c r="D15" s="408"/>
      <c r="E15" s="408"/>
      <c r="F15" s="408"/>
      <c r="G15" s="408"/>
      <c r="H15" s="408"/>
      <c r="I15" s="392"/>
    </row>
  </sheetData>
  <mergeCells count="12">
    <mergeCell ref="H9:H10"/>
    <mergeCell ref="B14:H14"/>
    <mergeCell ref="B9:B10"/>
    <mergeCell ref="C9:C10"/>
    <mergeCell ref="D9:G9"/>
    <mergeCell ref="B7:H7"/>
    <mergeCell ref="B8:H8"/>
    <mergeCell ref="B2:H2"/>
    <mergeCell ref="B3:H3"/>
    <mergeCell ref="B4:H4"/>
    <mergeCell ref="B5:H5"/>
    <mergeCell ref="B6:H6"/>
  </mergeCells>
  <phoneticPr fontId="72" type="noConversion"/>
  <printOptions horizontalCentered="1"/>
  <pageMargins left="0.75" right="0.75" top="1" bottom="1" header="0.5" footer="0.5"/>
  <pageSetup orientation="landscape" r:id="rId1"/>
  <headerFooter alignWithMargins="0">
    <oddFooter>&amp;CExhibit C - Program Increases/Offsets</oddFooter>
  </headerFooter>
</worksheet>
</file>

<file path=xl/worksheets/sheet4.xml><?xml version="1.0" encoding="utf-8"?>
<worksheet xmlns="http://schemas.openxmlformats.org/spreadsheetml/2006/main" xmlns:r="http://schemas.openxmlformats.org/officeDocument/2006/relationships">
  <sheetPr codeName="Sheet9"/>
  <dimension ref="A1:T29"/>
  <sheetViews>
    <sheetView view="pageBreakPreview" topLeftCell="C1" zoomScale="75" zoomScaleNormal="75" zoomScaleSheetLayoutView="75" workbookViewId="0">
      <selection activeCell="N21" sqref="N21"/>
    </sheetView>
  </sheetViews>
  <sheetFormatPr defaultColWidth="7.21875" defaultRowHeight="12.75"/>
  <cols>
    <col min="1" max="1" width="51.88671875" style="318" customWidth="1"/>
    <col min="2" max="2" width="1.21875" style="318" customWidth="1"/>
    <col min="3" max="3" width="10.77734375" style="318" customWidth="1"/>
    <col min="4" max="4" width="11" style="318" customWidth="1"/>
    <col min="5" max="5" width="1.21875" style="318" customWidth="1"/>
    <col min="6" max="7" width="11.21875" style="318" customWidth="1"/>
    <col min="8" max="8" width="1.21875" style="318" customWidth="1"/>
    <col min="9" max="9" width="7.21875" style="318" customWidth="1"/>
    <col min="10" max="10" width="8" style="318" customWidth="1"/>
    <col min="11" max="13" width="6.77734375" style="318" customWidth="1"/>
    <col min="14" max="14" width="7.21875" style="318" customWidth="1"/>
    <col min="15" max="15" width="6.33203125" style="318" customWidth="1"/>
    <col min="16" max="16" width="7.21875" style="318" customWidth="1"/>
    <col min="17" max="17" width="1.88671875" style="318" customWidth="1"/>
    <col min="18" max="16384" width="7.21875" style="318"/>
  </cols>
  <sheetData>
    <row r="1" spans="1:20" ht="20.25">
      <c r="A1" s="537" t="s">
        <v>192</v>
      </c>
      <c r="B1" s="538"/>
      <c r="C1" s="538"/>
      <c r="D1" s="538"/>
      <c r="E1" s="538"/>
      <c r="F1" s="538"/>
      <c r="G1" s="538"/>
      <c r="H1" s="538"/>
      <c r="I1" s="538"/>
      <c r="J1" s="538"/>
      <c r="K1" s="538"/>
      <c r="L1" s="538"/>
      <c r="M1" s="538"/>
      <c r="N1" s="538"/>
      <c r="O1" s="538"/>
      <c r="P1" s="538"/>
      <c r="Q1" s="316" t="s">
        <v>73</v>
      </c>
      <c r="R1" s="317"/>
      <c r="S1" s="317"/>
    </row>
    <row r="2" spans="1:20" ht="19.149999999999999" customHeight="1">
      <c r="A2" s="319"/>
      <c r="Q2" s="316" t="s">
        <v>73</v>
      </c>
      <c r="T2" s="316"/>
    </row>
    <row r="3" spans="1:20" ht="15.75">
      <c r="A3" s="539" t="s">
        <v>24</v>
      </c>
      <c r="B3" s="540"/>
      <c r="C3" s="540"/>
      <c r="D3" s="540"/>
      <c r="E3" s="540"/>
      <c r="F3" s="540"/>
      <c r="G3" s="540"/>
      <c r="H3" s="540"/>
      <c r="I3" s="540"/>
      <c r="J3" s="540"/>
      <c r="K3" s="540"/>
      <c r="L3" s="540"/>
      <c r="M3" s="540"/>
      <c r="N3" s="540"/>
      <c r="O3" s="540"/>
      <c r="P3" s="540"/>
      <c r="Q3" s="316" t="s">
        <v>73</v>
      </c>
      <c r="R3" s="30"/>
      <c r="S3" s="30"/>
      <c r="T3" s="316"/>
    </row>
    <row r="4" spans="1:20" ht="15.75">
      <c r="A4" s="541" t="str">
        <f ca="1">'B. Summary of Requirements '!A5:X5</f>
        <v>Office of Legal Counsel</v>
      </c>
      <c r="B4" s="540"/>
      <c r="C4" s="540"/>
      <c r="D4" s="540"/>
      <c r="E4" s="540"/>
      <c r="F4" s="540"/>
      <c r="G4" s="540"/>
      <c r="H4" s="540"/>
      <c r="I4" s="540"/>
      <c r="J4" s="540"/>
      <c r="K4" s="540"/>
      <c r="L4" s="540"/>
      <c r="M4" s="540"/>
      <c r="N4" s="540"/>
      <c r="O4" s="540"/>
      <c r="P4" s="540"/>
      <c r="Q4" s="316" t="s">
        <v>73</v>
      </c>
      <c r="R4" s="28"/>
      <c r="S4" s="28"/>
    </row>
    <row r="5" spans="1:20" ht="15">
      <c r="A5" s="542" t="s">
        <v>0</v>
      </c>
      <c r="B5" s="540"/>
      <c r="C5" s="540"/>
      <c r="D5" s="540"/>
      <c r="E5" s="540"/>
      <c r="F5" s="540"/>
      <c r="G5" s="540"/>
      <c r="H5" s="540"/>
      <c r="I5" s="540"/>
      <c r="J5" s="540"/>
      <c r="K5" s="540"/>
      <c r="L5" s="540"/>
      <c r="M5" s="540"/>
      <c r="N5" s="540"/>
      <c r="O5" s="540"/>
      <c r="P5" s="540"/>
      <c r="Q5" s="316" t="s">
        <v>73</v>
      </c>
      <c r="R5" s="30"/>
      <c r="S5" s="30"/>
      <c r="T5" s="316"/>
    </row>
    <row r="6" spans="1:20">
      <c r="Q6" s="316" t="s">
        <v>73</v>
      </c>
      <c r="T6" s="316"/>
    </row>
    <row r="7" spans="1:20" ht="13.5" thickBot="1">
      <c r="Q7" s="316" t="s">
        <v>73</v>
      </c>
      <c r="T7" s="316"/>
    </row>
    <row r="8" spans="1:20" ht="37.5" customHeight="1">
      <c r="A8" s="320"/>
      <c r="B8" s="321"/>
      <c r="C8" s="522" t="s">
        <v>44</v>
      </c>
      <c r="D8" s="523"/>
      <c r="E8" s="322"/>
      <c r="F8" s="522" t="s">
        <v>281</v>
      </c>
      <c r="G8" s="523"/>
      <c r="H8" s="322"/>
      <c r="I8" s="528" t="s">
        <v>269</v>
      </c>
      <c r="J8" s="523"/>
      <c r="K8" s="534">
        <v>2012</v>
      </c>
      <c r="L8" s="535"/>
      <c r="M8" s="535"/>
      <c r="N8" s="536"/>
      <c r="O8" s="528" t="s">
        <v>101</v>
      </c>
      <c r="P8" s="523"/>
      <c r="Q8" s="316" t="s">
        <v>73</v>
      </c>
      <c r="S8" s="323"/>
      <c r="T8" s="316"/>
    </row>
    <row r="9" spans="1:20" ht="14.25" customHeight="1">
      <c r="A9" s="321"/>
      <c r="B9" s="321"/>
      <c r="C9" s="524"/>
      <c r="D9" s="525"/>
      <c r="E9" s="322"/>
      <c r="F9" s="529"/>
      <c r="G9" s="530"/>
      <c r="H9" s="322"/>
      <c r="I9" s="529"/>
      <c r="J9" s="530"/>
      <c r="K9" s="526" t="s">
        <v>18</v>
      </c>
      <c r="L9" s="527"/>
      <c r="M9" s="531" t="s">
        <v>25</v>
      </c>
      <c r="N9" s="518"/>
      <c r="O9" s="529"/>
      <c r="P9" s="530"/>
      <c r="Q9" s="316" t="s">
        <v>73</v>
      </c>
      <c r="S9" s="323"/>
      <c r="T9" s="316"/>
    </row>
    <row r="10" spans="1:20" hidden="1">
      <c r="A10" s="532" t="s">
        <v>26</v>
      </c>
      <c r="B10" s="321"/>
      <c r="C10" s="324"/>
      <c r="D10" s="325"/>
      <c r="E10" s="326"/>
      <c r="F10" s="324"/>
      <c r="G10" s="325"/>
      <c r="H10" s="326"/>
      <c r="I10" s="324"/>
      <c r="J10" s="325"/>
      <c r="K10" s="324"/>
      <c r="L10" s="325"/>
      <c r="M10" s="327"/>
      <c r="N10" s="325"/>
      <c r="O10" s="324"/>
      <c r="P10" s="325"/>
      <c r="Q10" s="316" t="s">
        <v>73</v>
      </c>
      <c r="S10" s="327"/>
      <c r="T10" s="316"/>
    </row>
    <row r="11" spans="1:20" ht="51">
      <c r="A11" s="533"/>
      <c r="B11" s="321"/>
      <c r="C11" s="328" t="s">
        <v>27</v>
      </c>
      <c r="D11" s="329" t="s">
        <v>28</v>
      </c>
      <c r="E11" s="326"/>
      <c r="F11" s="328" t="s">
        <v>27</v>
      </c>
      <c r="G11" s="329" t="s">
        <v>28</v>
      </c>
      <c r="H11" s="326"/>
      <c r="I11" s="328" t="s">
        <v>27</v>
      </c>
      <c r="J11" s="329" t="s">
        <v>28</v>
      </c>
      <c r="K11" s="328" t="s">
        <v>27</v>
      </c>
      <c r="L11" s="329" t="s">
        <v>28</v>
      </c>
      <c r="M11" s="328" t="s">
        <v>27</v>
      </c>
      <c r="N11" s="329" t="s">
        <v>28</v>
      </c>
      <c r="O11" s="328" t="s">
        <v>27</v>
      </c>
      <c r="P11" s="329" t="s">
        <v>28</v>
      </c>
      <c r="Q11" s="316" t="s">
        <v>73</v>
      </c>
      <c r="S11" s="330"/>
      <c r="T11" s="316"/>
    </row>
    <row r="12" spans="1:20">
      <c r="A12" s="338"/>
      <c r="B12" s="321"/>
      <c r="C12" s="331"/>
      <c r="D12" s="332"/>
      <c r="E12" s="347"/>
      <c r="F12" s="331"/>
      <c r="G12" s="332"/>
      <c r="H12" s="347"/>
      <c r="I12" s="331"/>
      <c r="J12" s="332"/>
      <c r="K12" s="331"/>
      <c r="L12" s="333"/>
      <c r="M12" s="331"/>
      <c r="N12" s="332"/>
      <c r="O12" s="331"/>
      <c r="P12" s="332"/>
      <c r="Q12" s="316" t="s">
        <v>73</v>
      </c>
      <c r="S12" s="334"/>
      <c r="T12" s="316"/>
    </row>
    <row r="13" spans="1:20" ht="40.5" customHeight="1">
      <c r="A13" s="348" t="s">
        <v>295</v>
      </c>
      <c r="B13" s="321"/>
      <c r="C13" s="331"/>
      <c r="D13" s="332"/>
      <c r="E13" s="349"/>
      <c r="F13" s="331"/>
      <c r="G13" s="332"/>
      <c r="H13" s="349"/>
      <c r="I13" s="331"/>
      <c r="J13" s="332"/>
      <c r="K13" s="331"/>
      <c r="L13" s="333"/>
      <c r="M13" s="331"/>
      <c r="N13" s="332"/>
      <c r="O13" s="350"/>
      <c r="P13" s="351"/>
      <c r="Q13" s="316" t="s">
        <v>73</v>
      </c>
      <c r="S13" s="334"/>
      <c r="T13" s="316"/>
    </row>
    <row r="14" spans="1:20" ht="25.5">
      <c r="A14" s="337" t="s">
        <v>29</v>
      </c>
      <c r="B14" s="321"/>
      <c r="C14" s="331"/>
      <c r="D14" s="332"/>
      <c r="E14" s="349"/>
      <c r="F14" s="331"/>
      <c r="G14" s="332"/>
      <c r="H14" s="349"/>
      <c r="I14" s="331"/>
      <c r="J14" s="332"/>
      <c r="K14" s="331"/>
      <c r="L14" s="333"/>
      <c r="M14" s="331"/>
      <c r="N14" s="332"/>
      <c r="O14" s="331">
        <f t="shared" ref="O14:P21" si="0">+I14+K14+M14</f>
        <v>0</v>
      </c>
      <c r="P14" s="332">
        <f t="shared" si="0"/>
        <v>0</v>
      </c>
      <c r="Q14" s="316" t="s">
        <v>73</v>
      </c>
      <c r="S14" s="334"/>
      <c r="T14" s="316"/>
    </row>
    <row r="15" spans="1:20">
      <c r="A15" s="336" t="s">
        <v>30</v>
      </c>
      <c r="B15" s="321"/>
      <c r="C15" s="331"/>
      <c r="D15" s="332"/>
      <c r="E15" s="349"/>
      <c r="F15" s="331"/>
      <c r="G15" s="332"/>
      <c r="H15" s="349"/>
      <c r="I15" s="331"/>
      <c r="J15" s="332"/>
      <c r="K15" s="331"/>
      <c r="L15" s="333"/>
      <c r="M15" s="331"/>
      <c r="N15" s="332"/>
      <c r="O15" s="331">
        <f t="shared" si="0"/>
        <v>0</v>
      </c>
      <c r="P15" s="332">
        <f t="shared" si="0"/>
        <v>0</v>
      </c>
      <c r="Q15" s="316" t="s">
        <v>73</v>
      </c>
      <c r="S15" s="334"/>
      <c r="T15" s="316"/>
    </row>
    <row r="16" spans="1:20">
      <c r="A16" s="336" t="s">
        <v>31</v>
      </c>
      <c r="B16" s="321"/>
      <c r="C16" s="331"/>
      <c r="D16" s="332"/>
      <c r="E16" s="349"/>
      <c r="F16" s="331"/>
      <c r="G16" s="332"/>
      <c r="H16" s="349"/>
      <c r="I16" s="331"/>
      <c r="J16" s="332"/>
      <c r="K16" s="331"/>
      <c r="L16" s="333"/>
      <c r="M16" s="331"/>
      <c r="N16" s="332"/>
      <c r="O16" s="331">
        <f t="shared" si="0"/>
        <v>0</v>
      </c>
      <c r="P16" s="332">
        <f t="shared" si="0"/>
        <v>0</v>
      </c>
      <c r="Q16" s="316" t="s">
        <v>73</v>
      </c>
      <c r="S16" s="334"/>
      <c r="T16" s="316"/>
    </row>
    <row r="17" spans="1:20">
      <c r="A17" s="336" t="s">
        <v>32</v>
      </c>
      <c r="B17" s="321"/>
      <c r="C17" s="331"/>
      <c r="D17" s="332"/>
      <c r="E17" s="349"/>
      <c r="F17" s="331"/>
      <c r="G17" s="332"/>
      <c r="H17" s="349"/>
      <c r="I17" s="331"/>
      <c r="J17" s="332"/>
      <c r="K17" s="331"/>
      <c r="L17" s="333"/>
      <c r="M17" s="331"/>
      <c r="N17" s="332"/>
      <c r="O17" s="331">
        <f t="shared" si="0"/>
        <v>0</v>
      </c>
      <c r="P17" s="332">
        <f t="shared" si="0"/>
        <v>0</v>
      </c>
      <c r="Q17" s="316" t="s">
        <v>73</v>
      </c>
      <c r="S17" s="334"/>
      <c r="T17" s="316"/>
    </row>
    <row r="18" spans="1:20">
      <c r="A18" s="337" t="s">
        <v>33</v>
      </c>
      <c r="B18" s="321"/>
      <c r="C18" s="331"/>
      <c r="D18" s="332"/>
      <c r="E18" s="349"/>
      <c r="F18" s="331"/>
      <c r="G18" s="332"/>
      <c r="H18" s="349"/>
      <c r="I18" s="331"/>
      <c r="J18" s="332"/>
      <c r="K18" s="331"/>
      <c r="L18" s="333"/>
      <c r="M18" s="331"/>
      <c r="N18" s="332"/>
      <c r="O18" s="331">
        <f t="shared" si="0"/>
        <v>0</v>
      </c>
      <c r="P18" s="332">
        <f t="shared" si="0"/>
        <v>0</v>
      </c>
      <c r="Q18" s="316" t="s">
        <v>73</v>
      </c>
      <c r="S18" s="334"/>
      <c r="T18" s="316"/>
    </row>
    <row r="19" spans="1:20">
      <c r="A19" s="336" t="s">
        <v>34</v>
      </c>
      <c r="B19" s="321"/>
      <c r="C19" s="331"/>
      <c r="D19" s="332"/>
      <c r="E19" s="349"/>
      <c r="F19" s="331"/>
      <c r="G19" s="332"/>
      <c r="H19" s="349"/>
      <c r="I19" s="331"/>
      <c r="J19" s="332"/>
      <c r="K19" s="331"/>
      <c r="L19" s="333"/>
      <c r="M19" s="331"/>
      <c r="N19" s="332"/>
      <c r="O19" s="331">
        <f t="shared" si="0"/>
        <v>0</v>
      </c>
      <c r="P19" s="332">
        <f t="shared" si="0"/>
        <v>0</v>
      </c>
      <c r="Q19" s="316" t="s">
        <v>73</v>
      </c>
      <c r="S19" s="334"/>
      <c r="T19" s="316"/>
    </row>
    <row r="20" spans="1:20" ht="25.5">
      <c r="A20" s="337" t="s">
        <v>35</v>
      </c>
      <c r="B20" s="321"/>
      <c r="C20" s="331"/>
      <c r="D20" s="332"/>
      <c r="E20" s="349"/>
      <c r="F20" s="331"/>
      <c r="G20" s="332"/>
      <c r="H20" s="349"/>
      <c r="I20" s="331"/>
      <c r="J20" s="332"/>
      <c r="K20" s="331"/>
      <c r="L20" s="333"/>
      <c r="M20" s="331"/>
      <c r="N20" s="332"/>
      <c r="O20" s="331">
        <f t="shared" si="0"/>
        <v>0</v>
      </c>
      <c r="P20" s="332">
        <f t="shared" si="0"/>
        <v>0</v>
      </c>
      <c r="Q20" s="316" t="s">
        <v>73</v>
      </c>
      <c r="R20" s="334"/>
      <c r="S20" s="334"/>
      <c r="T20" s="316"/>
    </row>
    <row r="21" spans="1:20" ht="27.75" customHeight="1">
      <c r="A21" s="337" t="s">
        <v>36</v>
      </c>
      <c r="B21" s="338"/>
      <c r="C21" s="339">
        <v>37</v>
      </c>
      <c r="D21" s="340">
        <v>7665</v>
      </c>
      <c r="E21" s="352"/>
      <c r="F21" s="339">
        <v>37</v>
      </c>
      <c r="G21" s="340">
        <v>7665</v>
      </c>
      <c r="H21" s="353"/>
      <c r="I21" s="339">
        <v>36</v>
      </c>
      <c r="J21" s="340">
        <v>7848</v>
      </c>
      <c r="K21" s="339">
        <v>0</v>
      </c>
      <c r="L21" s="341">
        <v>0</v>
      </c>
      <c r="M21" s="339">
        <v>0</v>
      </c>
      <c r="N21" s="340">
        <v>-9</v>
      </c>
      <c r="O21" s="331">
        <f>+I21+K21+M21</f>
        <v>36</v>
      </c>
      <c r="P21" s="354">
        <f t="shared" si="0"/>
        <v>7839</v>
      </c>
      <c r="Q21" s="316" t="s">
        <v>73</v>
      </c>
      <c r="R21" s="342"/>
      <c r="S21" s="342"/>
      <c r="T21" s="316"/>
    </row>
    <row r="22" spans="1:20">
      <c r="A22" s="343" t="s">
        <v>37</v>
      </c>
      <c r="B22" s="335"/>
      <c r="C22" s="344">
        <f>SUM(C14:C21)</f>
        <v>37</v>
      </c>
      <c r="D22" s="345">
        <f>SUM(D14:D21)</f>
        <v>7665</v>
      </c>
      <c r="E22" s="355"/>
      <c r="F22" s="344">
        <f>SUM(F14:F21)</f>
        <v>37</v>
      </c>
      <c r="G22" s="345">
        <f>SUM(G14:G21)</f>
        <v>7665</v>
      </c>
      <c r="H22" s="356"/>
      <c r="I22" s="344">
        <f t="shared" ref="I22:P22" si="1">SUM(I14:I21)</f>
        <v>36</v>
      </c>
      <c r="J22" s="345">
        <f t="shared" si="1"/>
        <v>7848</v>
      </c>
      <c r="K22" s="357">
        <f t="shared" si="1"/>
        <v>0</v>
      </c>
      <c r="L22" s="358">
        <f t="shared" si="1"/>
        <v>0</v>
      </c>
      <c r="M22" s="344">
        <f t="shared" si="1"/>
        <v>0</v>
      </c>
      <c r="N22" s="345">
        <f t="shared" si="1"/>
        <v>-9</v>
      </c>
      <c r="O22" s="357">
        <f t="shared" si="1"/>
        <v>36</v>
      </c>
      <c r="P22" s="345">
        <f t="shared" si="1"/>
        <v>7839</v>
      </c>
      <c r="Q22" s="316" t="s">
        <v>73</v>
      </c>
      <c r="R22" s="346"/>
      <c r="S22" s="346"/>
      <c r="T22" s="316"/>
    </row>
    <row r="23" spans="1:20" ht="13.5" thickBot="1">
      <c r="A23" s="321"/>
      <c r="B23" s="321"/>
      <c r="C23" s="321"/>
      <c r="D23" s="321"/>
      <c r="E23" s="321"/>
      <c r="F23" s="321"/>
      <c r="G23" s="321"/>
      <c r="H23" s="321"/>
      <c r="I23" s="321"/>
      <c r="J23" s="321"/>
      <c r="K23" s="359"/>
      <c r="L23" s="359"/>
      <c r="M23" s="360"/>
      <c r="N23" s="321"/>
      <c r="O23" s="321"/>
      <c r="P23" s="321"/>
      <c r="Q23" s="316" t="s">
        <v>73</v>
      </c>
      <c r="R23" s="334"/>
      <c r="S23" s="334"/>
      <c r="T23" s="316"/>
    </row>
    <row r="24" spans="1:20" s="365" customFormat="1" ht="18.75" customHeight="1" thickBot="1">
      <c r="A24" s="361" t="s">
        <v>38</v>
      </c>
      <c r="B24" s="362"/>
      <c r="C24" s="390">
        <v>37</v>
      </c>
      <c r="D24" s="391">
        <f>+D22</f>
        <v>7665</v>
      </c>
      <c r="E24" s="362"/>
      <c r="F24" s="390">
        <v>37</v>
      </c>
      <c r="G24" s="391">
        <f>+G22</f>
        <v>7665</v>
      </c>
      <c r="H24" s="362"/>
      <c r="I24" s="390">
        <v>36</v>
      </c>
      <c r="J24" s="391">
        <f>+J22</f>
        <v>7848</v>
      </c>
      <c r="K24" s="390">
        <f>+L22</f>
        <v>0</v>
      </c>
      <c r="L24" s="391">
        <f>+L22</f>
        <v>0</v>
      </c>
      <c r="M24" s="390">
        <f>+N22</f>
        <v>-9</v>
      </c>
      <c r="N24" s="391">
        <f>+N22</f>
        <v>-9</v>
      </c>
      <c r="O24" s="390">
        <v>36</v>
      </c>
      <c r="P24" s="391">
        <f>+P22</f>
        <v>7839</v>
      </c>
      <c r="Q24" s="316" t="s">
        <v>87</v>
      </c>
      <c r="R24" s="363"/>
      <c r="S24" s="364"/>
      <c r="T24" s="316"/>
    </row>
    <row r="25" spans="1:20">
      <c r="A25" s="367"/>
      <c r="B25" s="367"/>
      <c r="C25" s="363"/>
      <c r="D25" s="364"/>
      <c r="E25" s="367"/>
      <c r="F25" s="363"/>
      <c r="G25" s="364"/>
      <c r="H25" s="367"/>
      <c r="I25" s="363"/>
      <c r="J25" s="364"/>
      <c r="K25" s="365"/>
      <c r="L25" s="365"/>
      <c r="M25" s="365"/>
      <c r="N25" s="365"/>
      <c r="O25" s="365"/>
      <c r="P25" s="365"/>
      <c r="Q25" s="365"/>
      <c r="R25" s="366"/>
      <c r="S25" s="366"/>
      <c r="T25" s="316"/>
    </row>
    <row r="26" spans="1:20">
      <c r="A26" s="367"/>
      <c r="B26" s="367"/>
      <c r="C26" s="363"/>
      <c r="D26" s="364"/>
      <c r="E26" s="367"/>
      <c r="F26" s="363"/>
      <c r="G26" s="364"/>
      <c r="H26" s="367"/>
      <c r="I26" s="363"/>
      <c r="J26" s="364"/>
      <c r="K26" s="365"/>
      <c r="L26" s="365"/>
      <c r="M26" s="365"/>
      <c r="N26" s="365"/>
      <c r="O26" s="365"/>
      <c r="P26" s="365"/>
      <c r="Q26" s="365"/>
      <c r="R26" s="366"/>
      <c r="S26" s="366"/>
      <c r="T26" s="316"/>
    </row>
    <row r="27" spans="1:20" ht="15">
      <c r="A27" s="519"/>
      <c r="B27" s="520"/>
      <c r="C27" s="520"/>
      <c r="D27" s="520"/>
      <c r="E27" s="520"/>
      <c r="F27" s="520"/>
      <c r="G27" s="520"/>
      <c r="H27" s="520"/>
      <c r="I27" s="520"/>
      <c r="J27" s="521"/>
      <c r="K27" s="521"/>
      <c r="L27" s="521"/>
      <c r="M27" s="521"/>
      <c r="N27" s="521"/>
      <c r="O27" s="521"/>
      <c r="P27" s="521"/>
      <c r="Q27" s="521"/>
      <c r="R27" s="521"/>
      <c r="S27" s="521"/>
    </row>
    <row r="28" spans="1:20" ht="15">
      <c r="A28" s="519"/>
      <c r="B28" s="520"/>
      <c r="C28" s="520"/>
      <c r="D28" s="520"/>
      <c r="E28" s="520"/>
      <c r="F28" s="520"/>
      <c r="G28" s="520"/>
      <c r="H28" s="520"/>
      <c r="I28" s="520"/>
      <c r="J28" s="521"/>
      <c r="K28" s="521"/>
      <c r="L28" s="521"/>
      <c r="M28" s="521"/>
      <c r="N28" s="521"/>
      <c r="O28" s="521"/>
      <c r="P28" s="521"/>
      <c r="Q28" s="521"/>
      <c r="R28" s="521"/>
      <c r="S28" s="521"/>
    </row>
    <row r="29" spans="1:20">
      <c r="S29" s="316"/>
    </row>
  </sheetData>
  <mergeCells count="14">
    <mergeCell ref="A1:P1"/>
    <mergeCell ref="A3:P3"/>
    <mergeCell ref="A4:P4"/>
    <mergeCell ref="A5:P5"/>
    <mergeCell ref="A28:S28"/>
    <mergeCell ref="A27:S27"/>
    <mergeCell ref="C8:D9"/>
    <mergeCell ref="K9:L9"/>
    <mergeCell ref="I8:J9"/>
    <mergeCell ref="M9:N9"/>
    <mergeCell ref="A10:A11"/>
    <mergeCell ref="F8:G9"/>
    <mergeCell ref="O8:P9"/>
    <mergeCell ref="K8:N8"/>
  </mergeCells>
  <phoneticPr fontId="72" type="noConversion"/>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X25"/>
  <sheetViews>
    <sheetView view="pageBreakPreview" topLeftCell="A13" zoomScale="75" zoomScaleNormal="75" zoomScaleSheetLayoutView="100" workbookViewId="0">
      <selection activeCell="I26" sqref="I26"/>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19" customWidth="1"/>
    <col min="8" max="8" width="7.77734375" style="19" customWidth="1"/>
    <col min="9" max="9" width="12.109375" style="19" customWidth="1"/>
    <col min="11" max="11" width="6.44140625" style="42" customWidth="1"/>
  </cols>
  <sheetData>
    <row r="1" spans="1:24" ht="20.25">
      <c r="A1" s="551" t="s">
        <v>93</v>
      </c>
      <c r="B1" s="552"/>
      <c r="C1" s="552"/>
      <c r="D1" s="552"/>
      <c r="E1" s="552"/>
      <c r="F1" s="552"/>
      <c r="G1" s="552"/>
      <c r="H1" s="552"/>
      <c r="I1" s="552"/>
      <c r="J1" s="42" t="s">
        <v>73</v>
      </c>
    </row>
    <row r="2" spans="1:24" ht="15.75">
      <c r="A2" s="553" t="s">
        <v>16</v>
      </c>
      <c r="B2" s="553"/>
      <c r="C2" s="553"/>
      <c r="D2" s="553"/>
      <c r="E2" s="553"/>
      <c r="F2" s="553"/>
      <c r="G2" s="553"/>
      <c r="H2" s="553"/>
      <c r="I2" s="554"/>
      <c r="J2" s="42" t="s">
        <v>73</v>
      </c>
    </row>
    <row r="3" spans="1:24" ht="15" customHeight="1">
      <c r="A3" s="539" t="s">
        <v>268</v>
      </c>
      <c r="B3" s="540"/>
      <c r="C3" s="540"/>
      <c r="D3" s="540"/>
      <c r="E3" s="540"/>
      <c r="F3" s="540"/>
      <c r="G3" s="540"/>
      <c r="H3" s="540"/>
      <c r="I3" s="540"/>
      <c r="J3" s="42" t="s">
        <v>73</v>
      </c>
      <c r="L3" s="28"/>
      <c r="M3" s="28"/>
      <c r="N3" s="28"/>
      <c r="O3" s="28"/>
      <c r="P3" s="28"/>
      <c r="Q3" s="28"/>
      <c r="R3" s="28"/>
      <c r="S3" s="28"/>
      <c r="T3" s="28"/>
      <c r="U3" s="28"/>
      <c r="V3" s="28"/>
      <c r="W3" s="28"/>
      <c r="X3" s="28"/>
    </row>
    <row r="4" spans="1:24" ht="15.75">
      <c r="A4" s="541" t="str">
        <f ca="1">+'B. Summary of Requirements '!A5</f>
        <v>Office of Legal Counsel</v>
      </c>
      <c r="B4" s="540"/>
      <c r="C4" s="540"/>
      <c r="D4" s="540"/>
      <c r="E4" s="540"/>
      <c r="F4" s="540"/>
      <c r="G4" s="540"/>
      <c r="H4" s="540"/>
      <c r="I4" s="540"/>
      <c r="J4" s="42" t="s">
        <v>73</v>
      </c>
      <c r="L4" s="30"/>
      <c r="M4" s="28"/>
      <c r="N4" s="28"/>
      <c r="O4" s="28"/>
      <c r="P4" s="28"/>
      <c r="Q4" s="28"/>
      <c r="R4" s="28"/>
      <c r="S4" s="28"/>
      <c r="T4" s="28"/>
      <c r="U4" s="28"/>
      <c r="V4" s="28"/>
      <c r="W4" s="28"/>
      <c r="X4" s="28"/>
    </row>
    <row r="5" spans="1:24">
      <c r="A5" s="550"/>
      <c r="B5" s="550"/>
      <c r="C5" s="550"/>
      <c r="D5" s="550"/>
      <c r="E5" s="550"/>
      <c r="F5" s="550"/>
      <c r="G5" s="550"/>
      <c r="H5" s="550"/>
      <c r="I5" s="550"/>
      <c r="J5" s="42" t="s">
        <v>73</v>
      </c>
      <c r="L5" s="29"/>
      <c r="M5" s="28"/>
      <c r="N5" s="28"/>
      <c r="O5" s="28"/>
      <c r="P5" s="28"/>
      <c r="Q5" s="28"/>
      <c r="R5" s="28"/>
      <c r="S5" s="28"/>
      <c r="T5" s="28"/>
      <c r="U5" s="28"/>
      <c r="V5" s="28"/>
      <c r="W5" s="28"/>
      <c r="X5" s="28"/>
    </row>
    <row r="6" spans="1:24">
      <c r="A6" s="235"/>
      <c r="B6" s="28"/>
      <c r="C6" s="28"/>
      <c r="D6" s="28"/>
      <c r="E6" s="28"/>
      <c r="F6" s="28"/>
      <c r="G6" s="229" t="s">
        <v>276</v>
      </c>
      <c r="H6" s="229" t="s">
        <v>108</v>
      </c>
      <c r="I6" s="229" t="s">
        <v>17</v>
      </c>
      <c r="J6" s="42"/>
      <c r="L6" s="29"/>
      <c r="M6" s="28"/>
      <c r="N6" s="28"/>
      <c r="O6" s="28"/>
      <c r="P6" s="28"/>
      <c r="Q6" s="28"/>
      <c r="R6" s="28"/>
      <c r="S6" s="28"/>
      <c r="T6" s="28"/>
      <c r="U6" s="28"/>
      <c r="V6" s="28"/>
      <c r="W6" s="28"/>
      <c r="X6" s="28"/>
    </row>
    <row r="7" spans="1:24">
      <c r="A7" s="555" t="s">
        <v>112</v>
      </c>
      <c r="B7" s="540"/>
      <c r="C7" s="540"/>
      <c r="D7" s="540"/>
      <c r="E7" s="540"/>
      <c r="F7" s="540"/>
      <c r="G7" s="540"/>
      <c r="H7" s="540"/>
      <c r="I7" s="540"/>
      <c r="J7" s="42" t="s">
        <v>73</v>
      </c>
      <c r="L7" s="29"/>
      <c r="M7" s="29"/>
      <c r="N7" s="29"/>
    </row>
    <row r="8" spans="1:24">
      <c r="A8" s="29"/>
      <c r="B8" s="29"/>
      <c r="C8" s="29"/>
      <c r="D8" s="29"/>
      <c r="E8" s="29"/>
      <c r="F8" s="29"/>
      <c r="G8" s="229"/>
      <c r="H8" s="229"/>
      <c r="I8" s="229"/>
      <c r="J8" s="42" t="s">
        <v>73</v>
      </c>
      <c r="L8" s="29"/>
    </row>
    <row r="9" spans="1:24" s="88" customFormat="1" ht="61.5" customHeight="1">
      <c r="A9" s="548" t="s">
        <v>296</v>
      </c>
      <c r="B9" s="549"/>
      <c r="C9" s="549"/>
      <c r="D9" s="549"/>
      <c r="E9" s="549"/>
      <c r="F9" s="549"/>
      <c r="G9" s="90">
        <v>0</v>
      </c>
      <c r="H9" s="90">
        <v>0</v>
      </c>
      <c r="I9" s="233">
        <v>-33</v>
      </c>
      <c r="J9" s="42" t="s">
        <v>73</v>
      </c>
      <c r="K9" s="42"/>
      <c r="L9" s="29"/>
    </row>
    <row r="10" spans="1:24" s="88" customFormat="1" ht="14.25" customHeight="1">
      <c r="A10" s="412"/>
      <c r="B10" s="413"/>
      <c r="C10" s="413"/>
      <c r="D10" s="413"/>
      <c r="E10" s="413"/>
      <c r="F10" s="413"/>
      <c r="G10" s="90"/>
      <c r="H10" s="90"/>
      <c r="I10" s="233"/>
      <c r="J10" s="42"/>
      <c r="K10" s="42"/>
      <c r="L10" s="29"/>
    </row>
    <row r="11" spans="1:24" s="88" customFormat="1" ht="62.25" customHeight="1">
      <c r="A11" s="548" t="s">
        <v>297</v>
      </c>
      <c r="B11" s="549"/>
      <c r="C11" s="549"/>
      <c r="D11" s="549"/>
      <c r="E11" s="549"/>
      <c r="F11" s="549"/>
      <c r="G11" s="90">
        <v>0</v>
      </c>
      <c r="H11" s="90">
        <v>0</v>
      </c>
      <c r="I11" s="233">
        <v>-9</v>
      </c>
      <c r="J11" s="42" t="s">
        <v>73</v>
      </c>
      <c r="K11" s="42"/>
      <c r="L11" s="29"/>
    </row>
    <row r="12" spans="1:24" s="88" customFormat="1">
      <c r="A12" s="543" t="s">
        <v>18</v>
      </c>
      <c r="B12" s="544"/>
      <c r="C12" s="544"/>
      <c r="D12" s="544"/>
      <c r="E12" s="544"/>
      <c r="F12" s="544"/>
      <c r="G12" s="544"/>
      <c r="H12" s="544"/>
      <c r="I12" s="544"/>
      <c r="J12" s="42" t="s">
        <v>73</v>
      </c>
      <c r="K12" s="42"/>
      <c r="L12" s="29"/>
    </row>
    <row r="13" spans="1:24" s="88" customFormat="1">
      <c r="A13" s="226"/>
      <c r="B13" s="226"/>
      <c r="C13" s="226"/>
      <c r="D13" s="226"/>
      <c r="E13" s="226"/>
      <c r="F13" s="226"/>
      <c r="G13" s="226"/>
      <c r="H13" s="226"/>
      <c r="I13" s="226"/>
      <c r="J13" s="42" t="s">
        <v>73</v>
      </c>
      <c r="K13" s="42"/>
      <c r="L13" s="29"/>
    </row>
    <row r="14" spans="1:24" s="88" customFormat="1" ht="46.5" customHeight="1">
      <c r="A14" s="545" t="s">
        <v>39</v>
      </c>
      <c r="B14" s="546"/>
      <c r="C14" s="546"/>
      <c r="D14" s="546"/>
      <c r="E14" s="546"/>
      <c r="F14" s="546"/>
      <c r="G14" s="90">
        <v>-1</v>
      </c>
      <c r="H14" s="90">
        <v>-1</v>
      </c>
      <c r="I14" s="234">
        <v>169</v>
      </c>
      <c r="J14" s="42" t="s">
        <v>73</v>
      </c>
      <c r="K14" s="42"/>
      <c r="L14" s="29"/>
    </row>
    <row r="15" spans="1:24" s="88" customFormat="1" ht="42.75" customHeight="1">
      <c r="A15" s="545" t="s">
        <v>40</v>
      </c>
      <c r="B15" s="546"/>
      <c r="C15" s="546"/>
      <c r="D15" s="546"/>
      <c r="E15" s="546"/>
      <c r="F15" s="546"/>
      <c r="G15" s="90">
        <v>0</v>
      </c>
      <c r="H15" s="90">
        <v>0</v>
      </c>
      <c r="I15" s="234">
        <v>4</v>
      </c>
      <c r="J15" s="42" t="s">
        <v>73</v>
      </c>
      <c r="K15" s="42"/>
      <c r="L15" s="29"/>
    </row>
    <row r="16" spans="1:24" s="88" customFormat="1" ht="15" customHeight="1">
      <c r="A16" s="227"/>
      <c r="B16" s="227"/>
      <c r="C16" s="227"/>
      <c r="D16" s="227"/>
      <c r="E16" s="227"/>
      <c r="F16" s="227"/>
      <c r="G16" s="227"/>
      <c r="H16" s="227"/>
      <c r="I16" s="227"/>
      <c r="J16" s="42" t="s">
        <v>73</v>
      </c>
      <c r="K16" s="42"/>
      <c r="L16" s="29"/>
    </row>
    <row r="17" spans="1:12" s="88" customFormat="1" ht="33.75" customHeight="1">
      <c r="A17" s="545" t="s">
        <v>41</v>
      </c>
      <c r="B17" s="546"/>
      <c r="C17" s="546"/>
      <c r="D17" s="546"/>
      <c r="E17" s="546"/>
      <c r="F17" s="546"/>
      <c r="G17" s="90">
        <v>0</v>
      </c>
      <c r="H17" s="90">
        <v>0</v>
      </c>
      <c r="I17" s="234">
        <v>22</v>
      </c>
      <c r="J17" s="42" t="s">
        <v>73</v>
      </c>
      <c r="K17" s="42"/>
      <c r="L17" s="29"/>
    </row>
    <row r="18" spans="1:12" s="88" customFormat="1" ht="15" customHeight="1">
      <c r="A18" s="87"/>
      <c r="B18" s="87"/>
      <c r="C18" s="87"/>
      <c r="D18" s="87"/>
      <c r="E18" s="87"/>
      <c r="F18" s="87"/>
      <c r="G18" s="87"/>
      <c r="H18" s="87"/>
      <c r="I18" s="87"/>
      <c r="J18" s="42" t="s">
        <v>73</v>
      </c>
      <c r="K18" s="42"/>
      <c r="L18" s="29"/>
    </row>
    <row r="19" spans="1:12" s="88" customFormat="1" ht="33" customHeight="1">
      <c r="A19" s="548" t="s">
        <v>42</v>
      </c>
      <c r="B19" s="546"/>
      <c r="C19" s="546"/>
      <c r="D19" s="546"/>
      <c r="E19" s="546"/>
      <c r="F19" s="546"/>
      <c r="G19" s="90">
        <v>0</v>
      </c>
      <c r="H19" s="90">
        <v>0</v>
      </c>
      <c r="I19" s="234">
        <v>-22</v>
      </c>
      <c r="J19" s="42" t="s">
        <v>73</v>
      </c>
      <c r="K19" s="42"/>
      <c r="L19" s="29"/>
    </row>
    <row r="20" spans="1:12" s="88" customFormat="1" ht="15" customHeight="1">
      <c r="A20" s="226"/>
      <c r="B20" s="226"/>
      <c r="C20" s="226"/>
      <c r="D20" s="226"/>
      <c r="E20" s="226"/>
      <c r="F20" s="226"/>
      <c r="G20" s="226"/>
      <c r="H20" s="226"/>
      <c r="I20" s="226"/>
      <c r="J20" s="42" t="s">
        <v>73</v>
      </c>
      <c r="K20" s="42"/>
      <c r="L20" s="29"/>
    </row>
    <row r="21" spans="1:12" s="88" customFormat="1" ht="57" customHeight="1">
      <c r="A21" s="547" t="s">
        <v>43</v>
      </c>
      <c r="B21" s="546"/>
      <c r="C21" s="546"/>
      <c r="D21" s="546"/>
      <c r="E21" s="546"/>
      <c r="F21" s="546"/>
      <c r="G21" s="90">
        <v>0</v>
      </c>
      <c r="H21" s="90">
        <v>0</v>
      </c>
      <c r="I21" s="234">
        <v>52</v>
      </c>
      <c r="J21" s="42" t="s">
        <v>73</v>
      </c>
      <c r="K21" s="42"/>
      <c r="L21" s="29"/>
    </row>
    <row r="22" spans="1:12" s="88" customFormat="1" ht="15" customHeight="1">
      <c r="A22" s="227"/>
      <c r="B22" s="227"/>
      <c r="C22" s="227"/>
      <c r="D22" s="227"/>
      <c r="E22" s="227"/>
      <c r="F22" s="227"/>
      <c r="G22" s="227"/>
      <c r="H22" s="227"/>
      <c r="I22" s="227"/>
      <c r="J22" s="42" t="s">
        <v>73</v>
      </c>
      <c r="K22" s="42"/>
      <c r="L22" s="29"/>
    </row>
    <row r="23" spans="1:12" s="88" customFormat="1" ht="15.75" customHeight="1">
      <c r="A23" s="227"/>
      <c r="B23" s="227"/>
      <c r="C23" s="227"/>
      <c r="D23" s="227"/>
      <c r="E23" s="227"/>
      <c r="F23" s="230" t="s">
        <v>277</v>
      </c>
      <c r="G23" s="231">
        <f>SUM(G13:G22)</f>
        <v>-1</v>
      </c>
      <c r="H23" s="231">
        <f>SUM(H13:H22)</f>
        <v>-1</v>
      </c>
      <c r="I23" s="232">
        <f>SUM(I14:I22)</f>
        <v>225</v>
      </c>
      <c r="J23" s="42" t="s">
        <v>73</v>
      </c>
      <c r="K23" s="228"/>
      <c r="L23" s="29"/>
    </row>
    <row r="24" spans="1:12" s="88" customFormat="1" ht="14.25" customHeight="1">
      <c r="B24" s="225"/>
      <c r="C24" s="225"/>
      <c r="D24" s="225"/>
      <c r="E24" s="225"/>
      <c r="F24" s="230"/>
      <c r="G24" s="90"/>
      <c r="H24" s="90"/>
      <c r="I24" s="90"/>
      <c r="J24" s="42" t="s">
        <v>73</v>
      </c>
      <c r="K24" s="42"/>
      <c r="L24" s="89"/>
    </row>
    <row r="25" spans="1:12" s="88" customFormat="1" ht="14.25" customHeight="1">
      <c r="B25" s="225"/>
      <c r="C25" s="225"/>
      <c r="D25" s="225"/>
      <c r="E25" s="225"/>
      <c r="F25" s="230" t="s">
        <v>278</v>
      </c>
      <c r="G25" s="90">
        <f>+G23</f>
        <v>-1</v>
      </c>
      <c r="H25" s="90">
        <f>+H23</f>
        <v>-1</v>
      </c>
      <c r="I25" s="232">
        <f>+I23+I9+I11</f>
        <v>183</v>
      </c>
      <c r="J25" s="42" t="s">
        <v>87</v>
      </c>
      <c r="K25" s="42"/>
      <c r="L25" s="89"/>
    </row>
  </sheetData>
  <mergeCells count="14">
    <mergeCell ref="A5:I5"/>
    <mergeCell ref="A1:I1"/>
    <mergeCell ref="A3:I3"/>
    <mergeCell ref="A4:I4"/>
    <mergeCell ref="A2:I2"/>
    <mergeCell ref="A9:F9"/>
    <mergeCell ref="A7:I7"/>
    <mergeCell ref="A12:I12"/>
    <mergeCell ref="A14:F14"/>
    <mergeCell ref="A15:F15"/>
    <mergeCell ref="A17:F17"/>
    <mergeCell ref="A21:F21"/>
    <mergeCell ref="A11:F11"/>
    <mergeCell ref="A19:F19"/>
  </mergeCells>
  <phoneticPr fontId="0" type="noConversion"/>
  <pageMargins left="0.75" right="0.75" top="1" bottom="1" header="0.5" footer="0.5"/>
  <pageSetup scale="67" fitToHeight="3" orientation="landscape"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X28"/>
  <sheetViews>
    <sheetView showGridLines="0" showOutlineSymbols="0" view="pageBreakPreview" zoomScaleNormal="75" zoomScaleSheetLayoutView="100" workbookViewId="0">
      <selection activeCell="O26" sqref="O26"/>
    </sheetView>
  </sheetViews>
  <sheetFormatPr defaultColWidth="9.6640625" defaultRowHeight="15.75"/>
  <cols>
    <col min="1" max="1" width="27.77734375" style="7" customWidth="1"/>
    <col min="2" max="2" width="7.5546875" style="7" bestFit="1" customWidth="1"/>
    <col min="3" max="3" width="6.77734375" style="7" customWidth="1"/>
    <col min="4" max="4" width="10.88671875" style="7" bestFit="1" customWidth="1"/>
    <col min="5" max="5" width="5.5546875" style="7" customWidth="1"/>
    <col min="6" max="6" width="5.6640625" style="7" customWidth="1"/>
    <col min="7" max="7" width="7.77734375" style="7" customWidth="1"/>
    <col min="8" max="8" width="7.5546875" style="7" bestFit="1" customWidth="1"/>
    <col min="9" max="9" width="6.77734375" style="7" customWidth="1"/>
    <col min="10" max="10" width="10.88671875" style="7" bestFit="1" customWidth="1"/>
    <col min="11" max="11" width="1" style="49" customWidth="1"/>
    <col min="12" max="16384" width="9.6640625" style="7"/>
  </cols>
  <sheetData>
    <row r="1" spans="1:24" ht="20.25">
      <c r="A1" s="571" t="s">
        <v>264</v>
      </c>
      <c r="B1" s="572"/>
      <c r="C1" s="572"/>
      <c r="D1" s="572"/>
      <c r="E1" s="572"/>
      <c r="F1" s="572"/>
      <c r="G1" s="572"/>
      <c r="H1" s="572"/>
      <c r="I1" s="572"/>
      <c r="J1" s="572"/>
      <c r="K1" s="48" t="s">
        <v>73</v>
      </c>
    </row>
    <row r="2" spans="1:24">
      <c r="A2" s="558"/>
      <c r="B2" s="558"/>
      <c r="C2" s="558"/>
      <c r="D2" s="558"/>
      <c r="E2" s="558"/>
      <c r="F2" s="558"/>
      <c r="G2" s="558"/>
      <c r="H2" s="558"/>
      <c r="I2" s="558"/>
      <c r="J2" s="558"/>
      <c r="K2" s="48" t="s">
        <v>73</v>
      </c>
    </row>
    <row r="3" spans="1:24" ht="18.75">
      <c r="A3" s="573" t="s">
        <v>256</v>
      </c>
      <c r="B3" s="574"/>
      <c r="C3" s="574"/>
      <c r="D3" s="574"/>
      <c r="E3" s="574"/>
      <c r="F3" s="574"/>
      <c r="G3" s="574"/>
      <c r="H3" s="574"/>
      <c r="I3" s="574"/>
      <c r="J3" s="574"/>
      <c r="K3" s="48" t="s">
        <v>73</v>
      </c>
    </row>
    <row r="4" spans="1:24" ht="16.5">
      <c r="A4" s="575" t="str">
        <f ca="1">+'B. Summary of Requirements '!A5</f>
        <v>Office of Legal Counsel</v>
      </c>
      <c r="B4" s="557"/>
      <c r="C4" s="557"/>
      <c r="D4" s="557"/>
      <c r="E4" s="557"/>
      <c r="F4" s="557"/>
      <c r="G4" s="557"/>
      <c r="H4" s="557"/>
      <c r="I4" s="557"/>
      <c r="J4" s="557"/>
      <c r="K4" s="48" t="s">
        <v>73</v>
      </c>
    </row>
    <row r="5" spans="1:24" ht="16.5">
      <c r="A5" s="575" t="str">
        <f ca="1">+'B. Summary of Requirements '!A6</f>
        <v>Salaries and Expenses</v>
      </c>
      <c r="B5" s="574"/>
      <c r="C5" s="574"/>
      <c r="D5" s="574"/>
      <c r="E5" s="574"/>
      <c r="F5" s="574"/>
      <c r="G5" s="574"/>
      <c r="H5" s="574"/>
      <c r="I5" s="574"/>
      <c r="J5" s="574"/>
      <c r="K5" s="48" t="s">
        <v>73</v>
      </c>
    </row>
    <row r="6" spans="1:24">
      <c r="A6" s="556" t="s">
        <v>0</v>
      </c>
      <c r="B6" s="557"/>
      <c r="C6" s="557"/>
      <c r="D6" s="557"/>
      <c r="E6" s="557"/>
      <c r="F6" s="557"/>
      <c r="G6" s="557"/>
      <c r="H6" s="557"/>
      <c r="I6" s="557"/>
      <c r="J6" s="557"/>
      <c r="K6" s="48" t="s">
        <v>73</v>
      </c>
    </row>
    <row r="7" spans="1:24">
      <c r="A7" s="558"/>
      <c r="B7" s="558"/>
      <c r="C7" s="558"/>
      <c r="D7" s="558"/>
      <c r="E7" s="558"/>
      <c r="F7" s="558"/>
      <c r="G7" s="558"/>
      <c r="H7" s="558"/>
      <c r="I7" s="558"/>
      <c r="J7" s="558"/>
      <c r="K7" s="48" t="s">
        <v>73</v>
      </c>
    </row>
    <row r="8" spans="1:24">
      <c r="A8" s="559"/>
      <c r="B8" s="559"/>
      <c r="C8" s="559"/>
      <c r="D8" s="559"/>
      <c r="E8" s="559"/>
      <c r="F8" s="559"/>
      <c r="G8" s="559"/>
      <c r="H8" s="559"/>
      <c r="I8" s="559"/>
      <c r="J8" s="559"/>
      <c r="K8" s="48" t="s">
        <v>73</v>
      </c>
    </row>
    <row r="9" spans="1:24" ht="15.75" customHeight="1">
      <c r="A9" s="568" t="s">
        <v>104</v>
      </c>
      <c r="B9" s="560" t="s">
        <v>283</v>
      </c>
      <c r="C9" s="561"/>
      <c r="D9" s="562"/>
      <c r="E9" s="560" t="s">
        <v>86</v>
      </c>
      <c r="F9" s="561"/>
      <c r="G9" s="561"/>
      <c r="H9" s="560" t="s">
        <v>95</v>
      </c>
      <c r="I9" s="561"/>
      <c r="J9" s="562"/>
      <c r="K9" s="48" t="s">
        <v>73</v>
      </c>
    </row>
    <row r="10" spans="1:24">
      <c r="A10" s="569"/>
      <c r="B10" s="563"/>
      <c r="C10" s="564"/>
      <c r="D10" s="565"/>
      <c r="E10" s="563"/>
      <c r="F10" s="564"/>
      <c r="G10" s="564"/>
      <c r="H10" s="563"/>
      <c r="I10" s="564"/>
      <c r="J10" s="565"/>
      <c r="K10" s="48" t="s">
        <v>73</v>
      </c>
    </row>
    <row r="11" spans="1:24" ht="16.5" thickBot="1">
      <c r="A11" s="570"/>
      <c r="B11" s="237" t="s">
        <v>15</v>
      </c>
      <c r="C11" s="238" t="s">
        <v>108</v>
      </c>
      <c r="D11" s="238" t="s">
        <v>17</v>
      </c>
      <c r="E11" s="237" t="s">
        <v>15</v>
      </c>
      <c r="F11" s="238" t="s">
        <v>108</v>
      </c>
      <c r="G11" s="238" t="s">
        <v>17</v>
      </c>
      <c r="H11" s="237" t="s">
        <v>15</v>
      </c>
      <c r="I11" s="238" t="s">
        <v>108</v>
      </c>
      <c r="J11" s="239" t="s">
        <v>17</v>
      </c>
      <c r="K11" s="48" t="s">
        <v>73</v>
      </c>
    </row>
    <row r="12" spans="1:24">
      <c r="A12" s="240" t="s">
        <v>64</v>
      </c>
      <c r="B12" s="159">
        <v>37</v>
      </c>
      <c r="C12" s="109">
        <v>37</v>
      </c>
      <c r="D12" s="109">
        <v>7665</v>
      </c>
      <c r="E12" s="159">
        <v>0</v>
      </c>
      <c r="F12" s="109">
        <v>0</v>
      </c>
      <c r="G12" s="109">
        <v>0</v>
      </c>
      <c r="H12" s="159">
        <f>+B12+E12</f>
        <v>37</v>
      </c>
      <c r="I12" s="109">
        <f>+C12+F12</f>
        <v>37</v>
      </c>
      <c r="J12" s="53">
        <f>+D12+G12</f>
        <v>7665</v>
      </c>
      <c r="K12" s="48" t="s">
        <v>73</v>
      </c>
    </row>
    <row r="13" spans="1:24">
      <c r="A13" s="241" t="s">
        <v>22</v>
      </c>
      <c r="B13" s="242">
        <f>SUM(B12:B12)</f>
        <v>37</v>
      </c>
      <c r="C13" s="243">
        <f>SUM(C12:C12)</f>
        <v>37</v>
      </c>
      <c r="D13" s="244">
        <f>SUM(D12:D12)</f>
        <v>7665</v>
      </c>
      <c r="E13" s="242">
        <f>SUM(E12:E12)</f>
        <v>0</v>
      </c>
      <c r="F13" s="243">
        <f>SUM(F12:F12)</f>
        <v>0</v>
      </c>
      <c r="G13" s="244">
        <v>0</v>
      </c>
      <c r="H13" s="242">
        <f>SUM(H12:H12)</f>
        <v>37</v>
      </c>
      <c r="I13" s="243">
        <f>SUM(I12:I12)</f>
        <v>37</v>
      </c>
      <c r="J13" s="245">
        <f>SUM(J12:J12)</f>
        <v>7665</v>
      </c>
      <c r="K13" s="48" t="s">
        <v>73</v>
      </c>
    </row>
    <row r="14" spans="1:24">
      <c r="A14" s="236" t="s">
        <v>6</v>
      </c>
      <c r="B14" s="157" t="s">
        <v>16</v>
      </c>
      <c r="C14" s="158"/>
      <c r="D14" s="158"/>
      <c r="E14" s="157"/>
      <c r="F14" s="158"/>
      <c r="G14" s="158"/>
      <c r="H14" s="157"/>
      <c r="I14" s="158"/>
      <c r="J14" s="246"/>
      <c r="K14" s="48" t="s">
        <v>73</v>
      </c>
      <c r="L14" s="8"/>
      <c r="M14" s="8"/>
      <c r="N14" s="8"/>
      <c r="O14" s="8"/>
      <c r="P14" s="8"/>
      <c r="Q14" s="8"/>
      <c r="R14" s="8"/>
      <c r="S14" s="8"/>
      <c r="T14" s="8"/>
      <c r="U14" s="8"/>
      <c r="V14" s="8"/>
      <c r="W14" s="8"/>
      <c r="X14" s="8"/>
    </row>
    <row r="15" spans="1:24">
      <c r="A15" s="236" t="s">
        <v>5</v>
      </c>
      <c r="B15" s="247"/>
      <c r="C15" s="248">
        <f>SUM(C13:C14)</f>
        <v>37</v>
      </c>
      <c r="D15" s="248"/>
      <c r="E15" s="247"/>
      <c r="F15" s="248">
        <f>+F13+F14</f>
        <v>0</v>
      </c>
      <c r="G15" s="248"/>
      <c r="H15" s="247"/>
      <c r="I15" s="248">
        <f>+C15+F15</f>
        <v>37</v>
      </c>
      <c r="J15" s="249"/>
      <c r="K15" s="48" t="s">
        <v>73</v>
      </c>
    </row>
    <row r="16" spans="1:24">
      <c r="A16" s="250" t="s">
        <v>7</v>
      </c>
      <c r="B16" s="159"/>
      <c r="C16" s="109"/>
      <c r="D16" s="109"/>
      <c r="E16" s="159"/>
      <c r="F16" s="109"/>
      <c r="G16" s="109"/>
      <c r="H16" s="159"/>
      <c r="I16" s="109">
        <f>+C16+F16</f>
        <v>0</v>
      </c>
      <c r="J16" s="53"/>
      <c r="K16" s="48" t="s">
        <v>73</v>
      </c>
    </row>
    <row r="17" spans="1:11">
      <c r="A17" s="251" t="s">
        <v>114</v>
      </c>
      <c r="B17" s="159"/>
      <c r="C17" s="109"/>
      <c r="D17" s="109"/>
      <c r="E17" s="159"/>
      <c r="F17" s="109"/>
      <c r="G17" s="109"/>
      <c r="H17" s="159"/>
      <c r="I17" s="109"/>
      <c r="J17" s="53"/>
      <c r="K17" s="48" t="s">
        <v>73</v>
      </c>
    </row>
    <row r="18" spans="1:11">
      <c r="A18" s="252" t="s">
        <v>140</v>
      </c>
      <c r="B18" s="157"/>
      <c r="C18" s="158"/>
      <c r="D18" s="158"/>
      <c r="E18" s="157"/>
      <c r="F18" s="158"/>
      <c r="G18" s="158"/>
      <c r="H18" s="157"/>
      <c r="I18" s="158"/>
      <c r="J18" s="246"/>
      <c r="K18" s="48" t="s">
        <v>73</v>
      </c>
    </row>
    <row r="19" spans="1:11">
      <c r="A19" s="236" t="s">
        <v>8</v>
      </c>
      <c r="B19" s="157"/>
      <c r="C19" s="158">
        <f>C18+C17+C15</f>
        <v>37</v>
      </c>
      <c r="D19" s="253"/>
      <c r="E19" s="157"/>
      <c r="F19" s="158">
        <f>F18+F17+F15</f>
        <v>0</v>
      </c>
      <c r="G19" s="253"/>
      <c r="H19" s="157"/>
      <c r="I19" s="158">
        <f>+C19+F19</f>
        <v>37</v>
      </c>
      <c r="J19" s="254"/>
      <c r="K19" s="48" t="s">
        <v>73</v>
      </c>
    </row>
    <row r="20" spans="1:11">
      <c r="B20" s="1"/>
      <c r="C20" s="1"/>
      <c r="D20" s="1"/>
      <c r="E20" s="1"/>
      <c r="F20" s="1"/>
      <c r="G20" s="1"/>
      <c r="H20" s="1"/>
      <c r="I20" s="1"/>
      <c r="J20" s="1"/>
    </row>
    <row r="21" spans="1:11">
      <c r="A21" s="1"/>
      <c r="B21" s="16"/>
      <c r="C21" s="1"/>
      <c r="D21" s="1"/>
      <c r="E21" s="1"/>
      <c r="F21" s="1"/>
      <c r="G21" s="1"/>
      <c r="H21" s="1"/>
      <c r="I21" s="1"/>
      <c r="J21" s="1"/>
      <c r="K21" s="48"/>
    </row>
    <row r="22" spans="1:11">
      <c r="A22" s="1"/>
      <c r="B22" s="16"/>
      <c r="C22" s="1"/>
      <c r="D22" s="1"/>
      <c r="E22" s="1"/>
      <c r="F22" s="1"/>
      <c r="G22" s="1"/>
      <c r="H22" s="1"/>
      <c r="I22" s="1"/>
      <c r="J22" s="1"/>
      <c r="K22" s="48"/>
    </row>
    <row r="23" spans="1:11">
      <c r="A23" s="1"/>
      <c r="B23" s="16"/>
      <c r="C23" s="1"/>
      <c r="D23" s="1"/>
      <c r="E23" s="1"/>
      <c r="F23" s="1"/>
      <c r="G23" s="1"/>
      <c r="H23" s="1"/>
      <c r="I23" s="1"/>
      <c r="J23" s="1"/>
      <c r="K23" s="48"/>
    </row>
    <row r="24" spans="1:11">
      <c r="A24" s="1"/>
      <c r="B24" s="16"/>
      <c r="C24" s="1"/>
      <c r="D24" s="1"/>
      <c r="E24" s="1"/>
      <c r="F24" s="1"/>
      <c r="G24" s="1"/>
      <c r="H24" s="1"/>
      <c r="I24" s="1"/>
      <c r="J24" s="1"/>
      <c r="K24" s="48"/>
    </row>
    <row r="25" spans="1:11" ht="14.45" customHeight="1">
      <c r="A25" s="1"/>
      <c r="B25" s="18"/>
      <c r="C25" s="18"/>
      <c r="D25" s="18"/>
      <c r="E25" s="18"/>
      <c r="F25" s="18"/>
      <c r="G25" s="18"/>
      <c r="H25" s="1"/>
      <c r="I25" s="1"/>
      <c r="J25" s="1"/>
      <c r="K25" s="48"/>
    </row>
    <row r="26" spans="1:11">
      <c r="A26" s="224"/>
      <c r="B26" s="1"/>
      <c r="C26" s="1"/>
      <c r="D26" s="1"/>
      <c r="E26" s="1"/>
      <c r="F26" s="1"/>
      <c r="G26" s="1"/>
      <c r="H26" s="1"/>
      <c r="I26" s="1"/>
      <c r="J26" s="1"/>
    </row>
    <row r="27" spans="1:11">
      <c r="A27" s="20"/>
      <c r="B27" s="20"/>
      <c r="C27" s="20"/>
      <c r="D27" s="20"/>
      <c r="E27" s="1"/>
      <c r="F27" s="1"/>
      <c r="G27" s="1"/>
      <c r="H27" s="1"/>
      <c r="I27" s="1"/>
      <c r="J27" s="1"/>
    </row>
    <row r="28" spans="1:11">
      <c r="A28" s="566"/>
      <c r="B28" s="567"/>
      <c r="C28" s="567"/>
      <c r="D28" s="567"/>
      <c r="E28" s="567"/>
      <c r="F28" s="567"/>
      <c r="G28" s="567"/>
      <c r="H28" s="567"/>
      <c r="I28" s="567"/>
      <c r="J28" s="567"/>
      <c r="K28" s="16"/>
    </row>
  </sheetData>
  <mergeCells count="13">
    <mergeCell ref="A1:J1"/>
    <mergeCell ref="A3:J3"/>
    <mergeCell ref="A4:J4"/>
    <mergeCell ref="A5:J5"/>
    <mergeCell ref="A2:J2"/>
    <mergeCell ref="A6:J6"/>
    <mergeCell ref="A7:J7"/>
    <mergeCell ref="A8:J8"/>
    <mergeCell ref="H9:J10"/>
    <mergeCell ref="A28:J28"/>
    <mergeCell ref="B9:D10"/>
    <mergeCell ref="A9:A11"/>
    <mergeCell ref="E9:G10"/>
  </mergeCells>
  <phoneticPr fontId="0" type="noConversion"/>
  <printOptions horizontalCentered="1"/>
  <pageMargins left="0.5" right="0.5" top="0.5" bottom="0.55000000000000004" header="0" footer="0"/>
  <pageSetup firstPageNumber="2" orientation="landscape" useFirstPageNumber="1" horizontalDpi="300" verticalDpi="300" r:id="rId1"/>
  <headerFooter alignWithMargins="0">
    <oddFooter>&amp;C&amp;"Times New Roman,Regular"Exhibit F - Crosswalk of 2010 Availability</oddFooter>
  </headerFooter>
  <ignoredErrors>
    <ignoredError sqref="I13 D13"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view="pageBreakPreview" zoomScale="75" zoomScaleNormal="100" zoomScaleSheetLayoutView="100" workbookViewId="0">
      <selection activeCell="A28" sqref="A28:IV42"/>
    </sheetView>
  </sheetViews>
  <sheetFormatPr defaultRowHeight="15"/>
  <cols>
    <col min="1" max="1" width="35.21875" customWidth="1"/>
  </cols>
  <sheetData>
    <row r="1" spans="1:12" ht="20.25">
      <c r="A1" s="571" t="s">
        <v>57</v>
      </c>
      <c r="B1" s="572"/>
      <c r="C1" s="572"/>
      <c r="D1" s="572"/>
      <c r="E1" s="572"/>
      <c r="F1" s="572"/>
      <c r="G1" s="572"/>
      <c r="H1" s="572"/>
      <c r="I1" s="572"/>
      <c r="J1" s="572"/>
      <c r="K1" s="48" t="s">
        <v>73</v>
      </c>
      <c r="L1" s="7"/>
    </row>
    <row r="2" spans="1:12" ht="15.75">
      <c r="A2" s="558"/>
      <c r="B2" s="558"/>
      <c r="C2" s="558"/>
      <c r="D2" s="558"/>
      <c r="E2" s="558"/>
      <c r="F2" s="558"/>
      <c r="G2" s="558"/>
      <c r="H2" s="558"/>
      <c r="I2" s="558"/>
      <c r="J2" s="558"/>
      <c r="K2" s="48" t="s">
        <v>73</v>
      </c>
      <c r="L2" s="7"/>
    </row>
    <row r="3" spans="1:12" ht="18.75">
      <c r="A3" s="573" t="s">
        <v>55</v>
      </c>
      <c r="B3" s="574"/>
      <c r="C3" s="574"/>
      <c r="D3" s="574"/>
      <c r="E3" s="574"/>
      <c r="F3" s="574"/>
      <c r="G3" s="574"/>
      <c r="H3" s="574"/>
      <c r="I3" s="574"/>
      <c r="J3" s="574"/>
      <c r="K3" s="48" t="s">
        <v>73</v>
      </c>
      <c r="L3" s="7"/>
    </row>
    <row r="4" spans="1:12" ht="16.5">
      <c r="A4" s="575" t="str">
        <f ca="1">+'B. Summary of Requirements '!A5</f>
        <v>Office of Legal Counsel</v>
      </c>
      <c r="B4" s="557"/>
      <c r="C4" s="557"/>
      <c r="D4" s="557"/>
      <c r="E4" s="557"/>
      <c r="F4" s="557"/>
      <c r="G4" s="557"/>
      <c r="H4" s="557"/>
      <c r="I4" s="557"/>
      <c r="J4" s="557"/>
      <c r="K4" s="48" t="s">
        <v>73</v>
      </c>
      <c r="L4" s="7"/>
    </row>
    <row r="5" spans="1:12" ht="16.5">
      <c r="A5" s="575" t="str">
        <f ca="1">+'B. Summary of Requirements '!A6</f>
        <v>Salaries and Expenses</v>
      </c>
      <c r="B5" s="574"/>
      <c r="C5" s="574"/>
      <c r="D5" s="574"/>
      <c r="E5" s="574"/>
      <c r="F5" s="574"/>
      <c r="G5" s="574"/>
      <c r="H5" s="574"/>
      <c r="I5" s="574"/>
      <c r="J5" s="574"/>
      <c r="K5" s="48" t="s">
        <v>73</v>
      </c>
      <c r="L5" s="7"/>
    </row>
    <row r="6" spans="1:12" ht="15.75">
      <c r="A6" s="556" t="s">
        <v>0</v>
      </c>
      <c r="B6" s="557"/>
      <c r="C6" s="557"/>
      <c r="D6" s="557"/>
      <c r="E6" s="557"/>
      <c r="F6" s="557"/>
      <c r="G6" s="557"/>
      <c r="H6" s="557"/>
      <c r="I6" s="557"/>
      <c r="J6" s="557"/>
      <c r="K6" s="48" t="s">
        <v>73</v>
      </c>
      <c r="L6" s="7"/>
    </row>
    <row r="7" spans="1:12" ht="15.75">
      <c r="A7" s="558"/>
      <c r="B7" s="558"/>
      <c r="C7" s="558"/>
      <c r="D7" s="558"/>
      <c r="E7" s="558"/>
      <c r="F7" s="558"/>
      <c r="G7" s="558"/>
      <c r="H7" s="558"/>
      <c r="I7" s="558"/>
      <c r="J7" s="558"/>
      <c r="K7" s="48" t="s">
        <v>73</v>
      </c>
      <c r="L7" s="7"/>
    </row>
    <row r="8" spans="1:12" ht="15.75">
      <c r="A8" s="559"/>
      <c r="B8" s="559"/>
      <c r="C8" s="559"/>
      <c r="D8" s="559"/>
      <c r="E8" s="559"/>
      <c r="F8" s="559"/>
      <c r="G8" s="559"/>
      <c r="H8" s="559"/>
      <c r="I8" s="559"/>
      <c r="J8" s="559"/>
      <c r="K8" s="48" t="s">
        <v>73</v>
      </c>
      <c r="L8" s="7"/>
    </row>
    <row r="9" spans="1:12" ht="15.75" customHeight="1">
      <c r="A9" s="568" t="s">
        <v>104</v>
      </c>
      <c r="B9" s="560" t="s">
        <v>284</v>
      </c>
      <c r="C9" s="561"/>
      <c r="D9" s="562"/>
      <c r="E9" s="560" t="s">
        <v>86</v>
      </c>
      <c r="F9" s="561"/>
      <c r="G9" s="562"/>
      <c r="H9" s="560" t="s">
        <v>56</v>
      </c>
      <c r="I9" s="561"/>
      <c r="J9" s="562"/>
      <c r="K9" s="48" t="s">
        <v>73</v>
      </c>
      <c r="L9" s="7"/>
    </row>
    <row r="10" spans="1:12" ht="30" customHeight="1">
      <c r="A10" s="569"/>
      <c r="B10" s="563"/>
      <c r="C10" s="564"/>
      <c r="D10" s="565"/>
      <c r="E10" s="563"/>
      <c r="F10" s="564"/>
      <c r="G10" s="565"/>
      <c r="H10" s="563"/>
      <c r="I10" s="564"/>
      <c r="J10" s="565"/>
      <c r="K10" s="48" t="s">
        <v>73</v>
      </c>
      <c r="L10" s="7"/>
    </row>
    <row r="11" spans="1:12" ht="16.5" thickBot="1">
      <c r="A11" s="570"/>
      <c r="B11" s="237" t="s">
        <v>15</v>
      </c>
      <c r="C11" s="238" t="s">
        <v>108</v>
      </c>
      <c r="D11" s="238" t="s">
        <v>17</v>
      </c>
      <c r="E11" s="237" t="s">
        <v>15</v>
      </c>
      <c r="F11" s="238" t="s">
        <v>108</v>
      </c>
      <c r="G11" s="238" t="s">
        <v>17</v>
      </c>
      <c r="H11" s="237" t="s">
        <v>15</v>
      </c>
      <c r="I11" s="238" t="s">
        <v>108</v>
      </c>
      <c r="J11" s="239" t="s">
        <v>17</v>
      </c>
      <c r="K11" s="48" t="s">
        <v>73</v>
      </c>
      <c r="L11" s="7"/>
    </row>
    <row r="12" spans="1:12" ht="15.75">
      <c r="A12" s="240" t="s">
        <v>64</v>
      </c>
      <c r="B12" s="159">
        <v>37</v>
      </c>
      <c r="C12" s="109">
        <v>37</v>
      </c>
      <c r="D12" s="109">
        <v>7665</v>
      </c>
      <c r="E12" s="159"/>
      <c r="F12" s="109"/>
      <c r="G12" s="109"/>
      <c r="H12" s="159">
        <f>+B12+E12</f>
        <v>37</v>
      </c>
      <c r="I12" s="109">
        <f>+C12+F12</f>
        <v>37</v>
      </c>
      <c r="J12" s="53">
        <f>+D12+G12</f>
        <v>7665</v>
      </c>
      <c r="K12" s="48" t="s">
        <v>73</v>
      </c>
      <c r="L12" s="7"/>
    </row>
    <row r="13" spans="1:12" ht="15.75">
      <c r="A13" s="241" t="s">
        <v>22</v>
      </c>
      <c r="B13" s="242">
        <f t="shared" ref="B13:J13" si="0">SUM(B12:B12)</f>
        <v>37</v>
      </c>
      <c r="C13" s="243">
        <f t="shared" si="0"/>
        <v>37</v>
      </c>
      <c r="D13" s="244">
        <f t="shared" si="0"/>
        <v>7665</v>
      </c>
      <c r="E13" s="242">
        <f t="shared" si="0"/>
        <v>0</v>
      </c>
      <c r="F13" s="243">
        <f t="shared" si="0"/>
        <v>0</v>
      </c>
      <c r="G13" s="244">
        <f t="shared" si="0"/>
        <v>0</v>
      </c>
      <c r="H13" s="242">
        <f t="shared" si="0"/>
        <v>37</v>
      </c>
      <c r="I13" s="243">
        <f t="shared" si="0"/>
        <v>37</v>
      </c>
      <c r="J13" s="245">
        <f t="shared" si="0"/>
        <v>7665</v>
      </c>
      <c r="K13" s="48" t="s">
        <v>73</v>
      </c>
      <c r="L13" s="7"/>
    </row>
    <row r="14" spans="1:12" ht="15.75">
      <c r="A14" s="236" t="s">
        <v>6</v>
      </c>
      <c r="B14" s="157" t="s">
        <v>16</v>
      </c>
      <c r="C14" s="158"/>
      <c r="D14" s="158"/>
      <c r="E14" s="157"/>
      <c r="F14" s="158"/>
      <c r="G14" s="158"/>
      <c r="H14" s="157"/>
      <c r="I14" s="158"/>
      <c r="J14" s="246"/>
      <c r="K14" s="48" t="s">
        <v>73</v>
      </c>
      <c r="L14" s="8"/>
    </row>
    <row r="15" spans="1:12" ht="15.75">
      <c r="A15" s="236" t="s">
        <v>5</v>
      </c>
      <c r="B15" s="247"/>
      <c r="C15" s="248">
        <f>SUM(C13:C14)</f>
        <v>37</v>
      </c>
      <c r="D15" s="248"/>
      <c r="E15" s="247"/>
      <c r="F15" s="248">
        <f>+F13+F14</f>
        <v>0</v>
      </c>
      <c r="G15" s="248"/>
      <c r="H15" s="247"/>
      <c r="I15" s="248">
        <f>SUM(I13:I14)</f>
        <v>37</v>
      </c>
      <c r="J15" s="249"/>
      <c r="K15" s="48" t="s">
        <v>73</v>
      </c>
      <c r="L15" s="7"/>
    </row>
    <row r="16" spans="1:12" ht="15.75">
      <c r="A16" s="250" t="s">
        <v>7</v>
      </c>
      <c r="B16" s="159"/>
      <c r="C16" s="109"/>
      <c r="D16" s="109"/>
      <c r="E16" s="159"/>
      <c r="F16" s="109"/>
      <c r="G16" s="109"/>
      <c r="H16" s="159"/>
      <c r="I16" s="109"/>
      <c r="J16" s="53"/>
      <c r="K16" s="48" t="s">
        <v>73</v>
      </c>
      <c r="L16" s="7"/>
    </row>
    <row r="17" spans="1:12" ht="15.75">
      <c r="A17" s="251" t="s">
        <v>114</v>
      </c>
      <c r="B17" s="159"/>
      <c r="C17" s="109"/>
      <c r="D17" s="109"/>
      <c r="E17" s="159"/>
      <c r="F17" s="109"/>
      <c r="G17" s="109"/>
      <c r="H17" s="159"/>
      <c r="I17" s="109"/>
      <c r="J17" s="53"/>
      <c r="K17" s="48" t="s">
        <v>73</v>
      </c>
      <c r="L17" s="7"/>
    </row>
    <row r="18" spans="1:12" ht="15.75">
      <c r="A18" s="252" t="s">
        <v>140</v>
      </c>
      <c r="B18" s="157"/>
      <c r="C18" s="158"/>
      <c r="D18" s="158"/>
      <c r="E18" s="157"/>
      <c r="F18" s="158"/>
      <c r="G18" s="158"/>
      <c r="H18" s="157"/>
      <c r="I18" s="158"/>
      <c r="J18" s="246"/>
      <c r="K18" s="48" t="s">
        <v>73</v>
      </c>
      <c r="L18" s="7"/>
    </row>
    <row r="19" spans="1:12" ht="15.75">
      <c r="A19" s="236" t="s">
        <v>8</v>
      </c>
      <c r="B19" s="157"/>
      <c r="C19" s="158">
        <f>C18+C17+C15</f>
        <v>37</v>
      </c>
      <c r="D19" s="253"/>
      <c r="E19" s="157"/>
      <c r="F19" s="158">
        <f>F18+F17+F15</f>
        <v>0</v>
      </c>
      <c r="G19" s="253"/>
      <c r="H19" s="157"/>
      <c r="I19" s="158">
        <f>I18+I17+I15</f>
        <v>37</v>
      </c>
      <c r="J19" s="254"/>
      <c r="K19" s="48" t="s">
        <v>73</v>
      </c>
      <c r="L19" s="7"/>
    </row>
    <row r="20" spans="1:12" ht="15.75">
      <c r="A20" s="7"/>
      <c r="B20" s="1"/>
      <c r="C20" s="1"/>
      <c r="D20" s="1"/>
      <c r="E20" s="1"/>
      <c r="F20" s="1"/>
      <c r="G20" s="1"/>
      <c r="H20" s="1"/>
      <c r="I20" s="1"/>
      <c r="J20" s="1"/>
      <c r="K20" s="49"/>
      <c r="L20" s="7"/>
    </row>
    <row r="21" spans="1:12" ht="15.75">
      <c r="A21" s="1"/>
      <c r="B21" s="16"/>
      <c r="C21" s="1"/>
      <c r="D21" s="1"/>
      <c r="E21" s="1"/>
      <c r="F21" s="1"/>
      <c r="G21" s="1"/>
      <c r="H21" s="1"/>
      <c r="I21" s="1"/>
      <c r="J21" s="1"/>
      <c r="K21" s="48"/>
      <c r="L21" s="7"/>
    </row>
    <row r="22" spans="1:12" ht="15.75">
      <c r="A22" s="1"/>
      <c r="B22" s="16"/>
      <c r="C22" s="1"/>
      <c r="D22" s="1"/>
      <c r="E22" s="1"/>
      <c r="F22" s="1"/>
      <c r="G22" s="1"/>
      <c r="H22" s="1"/>
      <c r="I22" s="1"/>
      <c r="J22" s="1"/>
      <c r="K22" s="48"/>
      <c r="L22" s="7"/>
    </row>
    <row r="23" spans="1:12" ht="15.75">
      <c r="A23" s="1"/>
      <c r="B23" s="16"/>
      <c r="C23" s="1"/>
      <c r="D23" s="1"/>
      <c r="E23" s="1"/>
      <c r="F23" s="1"/>
      <c r="G23" s="1"/>
      <c r="H23" s="1"/>
      <c r="I23" s="1"/>
      <c r="J23" s="1"/>
      <c r="K23" s="48"/>
      <c r="L23" s="7"/>
    </row>
    <row r="24" spans="1:12" ht="15.75">
      <c r="A24" s="1"/>
      <c r="B24" s="16"/>
      <c r="C24" s="1"/>
      <c r="D24" s="1"/>
      <c r="E24" s="1"/>
      <c r="F24" s="1"/>
      <c r="G24" s="1"/>
      <c r="H24" s="1"/>
      <c r="I24" s="1"/>
      <c r="J24" s="1"/>
      <c r="K24" s="48"/>
      <c r="L24" s="7"/>
    </row>
    <row r="25" spans="1:12" ht="15.75">
      <c r="A25" s="1"/>
      <c r="B25" s="18"/>
      <c r="C25" s="18"/>
      <c r="D25" s="18"/>
      <c r="E25" s="18"/>
      <c r="F25" s="18"/>
      <c r="G25" s="18"/>
      <c r="H25" s="1"/>
      <c r="I25" s="1"/>
      <c r="J25" s="1"/>
      <c r="K25" s="48"/>
      <c r="L25" s="7"/>
    </row>
    <row r="26" spans="1:12" ht="15.75">
      <c r="A26" s="224"/>
      <c r="B26" s="1"/>
      <c r="C26" s="1"/>
      <c r="D26" s="1"/>
      <c r="E26" s="1"/>
      <c r="F26" s="1"/>
      <c r="G26" s="1"/>
      <c r="H26" s="1"/>
      <c r="I26" s="1"/>
      <c r="J26" s="1"/>
      <c r="K26" s="49"/>
      <c r="L26" s="7"/>
    </row>
    <row r="27" spans="1:12" ht="15.75">
      <c r="A27" s="20"/>
      <c r="B27" s="20"/>
      <c r="C27" s="20"/>
      <c r="D27" s="20"/>
      <c r="E27" s="1"/>
      <c r="F27" s="1"/>
      <c r="G27" s="1"/>
      <c r="H27" s="1"/>
      <c r="I27" s="1"/>
      <c r="J27" s="1"/>
      <c r="K27" s="49"/>
      <c r="L27" s="7"/>
    </row>
    <row r="28" spans="1:12" ht="18">
      <c r="A28" s="95"/>
      <c r="B28" s="16"/>
      <c r="C28" s="16"/>
      <c r="D28" s="16"/>
      <c r="E28" s="16"/>
      <c r="F28" s="16"/>
      <c r="G28" s="16"/>
      <c r="H28" s="16"/>
      <c r="I28" s="16"/>
      <c r="J28" s="16"/>
      <c r="K28" s="16"/>
      <c r="L28" s="49"/>
    </row>
  </sheetData>
  <mergeCells count="12">
    <mergeCell ref="A7:J7"/>
    <mergeCell ref="A8:J8"/>
    <mergeCell ref="A9:A11"/>
    <mergeCell ref="B9:D10"/>
    <mergeCell ref="E9:G10"/>
    <mergeCell ref="H9:J10"/>
    <mergeCell ref="A6:J6"/>
    <mergeCell ref="A1:J1"/>
    <mergeCell ref="A2:J2"/>
    <mergeCell ref="A3:J3"/>
    <mergeCell ref="A4:J4"/>
    <mergeCell ref="A5:J5"/>
  </mergeCells>
  <phoneticPr fontId="37" type="noConversion"/>
  <pageMargins left="0.75" right="0.75" top="1" bottom="1" header="0.5" footer="0.5"/>
  <pageSetup scale="88"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4">
    <pageSetUpPr fitToPage="1"/>
  </sheetPr>
  <dimension ref="A1:L20"/>
  <sheetViews>
    <sheetView view="pageBreakPreview" zoomScale="75" zoomScaleNormal="75" zoomScaleSheetLayoutView="100" workbookViewId="0">
      <pane xSplit="1" ySplit="11" topLeftCell="B12" activePane="bottomRight" state="frozen"/>
      <selection activeCell="O11" sqref="O11"/>
      <selection pane="topRight" activeCell="O11" sqref="O11"/>
      <selection pane="bottomLeft" activeCell="O11" sqref="O11"/>
      <selection pane="bottomRight" activeCell="D15" sqref="D15"/>
    </sheetView>
  </sheetViews>
  <sheetFormatPr defaultRowHeight="15"/>
  <cols>
    <col min="1" max="1" width="30.44140625" style="9" customWidth="1"/>
    <col min="2" max="2" width="10.77734375" style="9" customWidth="1"/>
    <col min="3" max="3" width="12.6640625" style="9" customWidth="1"/>
    <col min="4" max="4" width="10.88671875" style="9" customWidth="1"/>
    <col min="5" max="5" width="12.5546875" style="9" customWidth="1"/>
    <col min="6" max="6" width="9.77734375" style="9" customWidth="1"/>
    <col min="7" max="7" width="12" style="9" customWidth="1"/>
    <col min="8" max="9" width="9.77734375" style="9" customWidth="1"/>
    <col min="10" max="10" width="10.33203125" style="9" customWidth="1"/>
    <col min="11" max="11" width="13" style="9" customWidth="1"/>
    <col min="12" max="12" width="1.109375" style="46" customWidth="1"/>
    <col min="13" max="16384" width="8.88671875" style="9"/>
  </cols>
  <sheetData>
    <row r="1" spans="1:12" ht="20.25">
      <c r="A1" s="421" t="s">
        <v>92</v>
      </c>
      <c r="B1" s="587"/>
      <c r="C1" s="587"/>
      <c r="D1" s="587"/>
      <c r="E1" s="587"/>
      <c r="F1" s="587"/>
      <c r="G1" s="587"/>
      <c r="H1" s="587"/>
      <c r="I1" s="587"/>
      <c r="J1" s="587"/>
      <c r="K1" s="587"/>
      <c r="L1" s="46" t="s">
        <v>73</v>
      </c>
    </row>
    <row r="2" spans="1:12" ht="20.25">
      <c r="A2" s="502"/>
      <c r="B2" s="502"/>
      <c r="C2" s="502"/>
      <c r="D2" s="502"/>
      <c r="E2" s="502"/>
      <c r="F2" s="502"/>
      <c r="G2" s="502"/>
      <c r="H2" s="502"/>
      <c r="I2" s="502"/>
      <c r="J2" s="502"/>
      <c r="K2" s="592"/>
      <c r="L2" s="46" t="s">
        <v>73</v>
      </c>
    </row>
    <row r="3" spans="1:12" ht="12.6" customHeight="1">
      <c r="A3" s="502"/>
      <c r="B3" s="502"/>
      <c r="C3" s="502"/>
      <c r="D3" s="502"/>
      <c r="E3" s="502"/>
      <c r="F3" s="502"/>
      <c r="G3" s="502"/>
      <c r="H3" s="502"/>
      <c r="I3" s="502"/>
      <c r="J3" s="502"/>
      <c r="K3" s="592"/>
      <c r="L3" s="46" t="s">
        <v>73</v>
      </c>
    </row>
    <row r="4" spans="1:12" ht="18.75">
      <c r="A4" s="588" t="s">
        <v>110</v>
      </c>
      <c r="B4" s="589"/>
      <c r="C4" s="589"/>
      <c r="D4" s="589"/>
      <c r="E4" s="589"/>
      <c r="F4" s="589"/>
      <c r="G4" s="589"/>
      <c r="H4" s="589"/>
      <c r="I4" s="589"/>
      <c r="J4" s="589"/>
      <c r="K4" s="589"/>
      <c r="L4" s="46" t="s">
        <v>73</v>
      </c>
    </row>
    <row r="5" spans="1:12" ht="16.5">
      <c r="A5" s="590" t="str">
        <f ca="1">+'B. Summary of Requirements '!A5</f>
        <v>Office of Legal Counsel</v>
      </c>
      <c r="B5" s="589"/>
      <c r="C5" s="589"/>
      <c r="D5" s="589"/>
      <c r="E5" s="589"/>
      <c r="F5" s="589"/>
      <c r="G5" s="589"/>
      <c r="H5" s="589"/>
      <c r="I5" s="589"/>
      <c r="J5" s="589"/>
      <c r="K5" s="589"/>
      <c r="L5" s="46" t="s">
        <v>73</v>
      </c>
    </row>
    <row r="6" spans="1:12" ht="16.5">
      <c r="A6" s="591" t="str">
        <f ca="1">+'B. Summary of Requirements '!A6</f>
        <v>Salaries and Expenses</v>
      </c>
      <c r="B6" s="589"/>
      <c r="C6" s="589"/>
      <c r="D6" s="589"/>
      <c r="E6" s="589"/>
      <c r="F6" s="589"/>
      <c r="G6" s="589"/>
      <c r="H6" s="589"/>
      <c r="I6" s="589"/>
      <c r="J6" s="589"/>
      <c r="K6" s="589"/>
      <c r="L6" s="46" t="s">
        <v>73</v>
      </c>
    </row>
    <row r="7" spans="1:12" ht="15.75">
      <c r="A7" s="576"/>
      <c r="B7" s="576"/>
      <c r="C7" s="576"/>
      <c r="D7" s="576"/>
      <c r="E7" s="576"/>
      <c r="F7" s="576"/>
      <c r="G7" s="576"/>
      <c r="H7" s="576"/>
      <c r="I7" s="576"/>
      <c r="J7" s="576"/>
      <c r="K7" s="576"/>
      <c r="L7" s="46" t="s">
        <v>73</v>
      </c>
    </row>
    <row r="8" spans="1:12">
      <c r="A8" s="599"/>
      <c r="B8" s="599"/>
      <c r="C8" s="599"/>
      <c r="D8" s="599"/>
      <c r="E8" s="599"/>
      <c r="F8" s="599"/>
      <c r="G8" s="599"/>
      <c r="H8" s="599"/>
      <c r="I8" s="599"/>
      <c r="J8" s="599"/>
      <c r="K8" s="599"/>
      <c r="L8" s="46" t="s">
        <v>73</v>
      </c>
    </row>
    <row r="9" spans="1:12" ht="40.5" customHeight="1">
      <c r="A9" s="577" t="s">
        <v>111</v>
      </c>
      <c r="B9" s="580" t="s">
        <v>102</v>
      </c>
      <c r="C9" s="581"/>
      <c r="D9" s="580" t="s">
        <v>282</v>
      </c>
      <c r="E9" s="581"/>
      <c r="F9" s="601" t="s">
        <v>101</v>
      </c>
      <c r="G9" s="602"/>
      <c r="H9" s="602"/>
      <c r="I9" s="602"/>
      <c r="J9" s="602"/>
      <c r="K9" s="603"/>
      <c r="L9" s="46" t="s">
        <v>73</v>
      </c>
    </row>
    <row r="10" spans="1:12">
      <c r="A10" s="578"/>
      <c r="B10" s="582" t="s">
        <v>90</v>
      </c>
      <c r="C10" s="584" t="s">
        <v>91</v>
      </c>
      <c r="D10" s="582" t="s">
        <v>90</v>
      </c>
      <c r="E10" s="584" t="s">
        <v>91</v>
      </c>
      <c r="F10" s="593" t="s">
        <v>79</v>
      </c>
      <c r="G10" s="597" t="s">
        <v>263</v>
      </c>
      <c r="H10" s="597" t="s">
        <v>88</v>
      </c>
      <c r="I10" s="597" t="s">
        <v>89</v>
      </c>
      <c r="J10" s="595" t="s">
        <v>90</v>
      </c>
      <c r="K10" s="593" t="s">
        <v>91</v>
      </c>
      <c r="L10" s="46" t="s">
        <v>73</v>
      </c>
    </row>
    <row r="11" spans="1:12" ht="27" customHeight="1">
      <c r="A11" s="579"/>
      <c r="B11" s="583"/>
      <c r="C11" s="585"/>
      <c r="D11" s="583"/>
      <c r="E11" s="585"/>
      <c r="F11" s="600"/>
      <c r="G11" s="598"/>
      <c r="H11" s="598"/>
      <c r="I11" s="598"/>
      <c r="J11" s="596"/>
      <c r="K11" s="594"/>
      <c r="L11" s="46" t="s">
        <v>73</v>
      </c>
    </row>
    <row r="12" spans="1:12">
      <c r="A12" s="114" t="s">
        <v>19</v>
      </c>
      <c r="B12" s="60">
        <v>8</v>
      </c>
      <c r="C12" s="60"/>
      <c r="D12" s="60">
        <v>8</v>
      </c>
      <c r="E12" s="60"/>
      <c r="F12" s="60">
        <v>-2</v>
      </c>
      <c r="G12" s="60"/>
      <c r="H12" s="60"/>
      <c r="I12" s="60"/>
      <c r="J12" s="60">
        <f>SUM(D12:I12)</f>
        <v>6</v>
      </c>
      <c r="K12" s="61"/>
      <c r="L12" s="46" t="s">
        <v>73</v>
      </c>
    </row>
    <row r="13" spans="1:12">
      <c r="A13" s="114" t="s">
        <v>144</v>
      </c>
      <c r="B13" s="60">
        <v>25</v>
      </c>
      <c r="C13" s="60"/>
      <c r="D13" s="60">
        <v>25</v>
      </c>
      <c r="E13" s="60"/>
      <c r="F13" s="60">
        <v>1</v>
      </c>
      <c r="G13" s="60"/>
      <c r="H13" s="60"/>
      <c r="I13" s="60"/>
      <c r="J13" s="60">
        <f>SUM(D13:I13)</f>
        <v>26</v>
      </c>
      <c r="K13" s="61"/>
      <c r="L13" s="46" t="s">
        <v>73</v>
      </c>
    </row>
    <row r="14" spans="1:12">
      <c r="A14" s="115" t="s">
        <v>145</v>
      </c>
      <c r="B14" s="60">
        <v>4</v>
      </c>
      <c r="C14" s="60"/>
      <c r="D14" s="60">
        <v>4</v>
      </c>
      <c r="E14" s="60"/>
      <c r="F14" s="60"/>
      <c r="G14" s="60"/>
      <c r="H14" s="60"/>
      <c r="I14" s="60"/>
      <c r="J14" s="60">
        <f>SUM(D14:I14)</f>
        <v>4</v>
      </c>
      <c r="K14" s="61"/>
      <c r="L14" s="46" t="s">
        <v>73</v>
      </c>
    </row>
    <row r="15" spans="1:12" ht="15.75" thickBot="1">
      <c r="A15" s="116" t="s">
        <v>105</v>
      </c>
      <c r="B15" s="99">
        <f t="shared" ref="B15:K15" si="0">SUM(B12:B14)</f>
        <v>37</v>
      </c>
      <c r="C15" s="99">
        <f t="shared" si="0"/>
        <v>0</v>
      </c>
      <c r="D15" s="99">
        <f t="shared" si="0"/>
        <v>37</v>
      </c>
      <c r="E15" s="99">
        <f t="shared" si="0"/>
        <v>0</v>
      </c>
      <c r="F15" s="99">
        <f t="shared" si="0"/>
        <v>-1</v>
      </c>
      <c r="G15" s="99">
        <f t="shared" si="0"/>
        <v>0</v>
      </c>
      <c r="H15" s="99">
        <f t="shared" si="0"/>
        <v>0</v>
      </c>
      <c r="I15" s="99">
        <f t="shared" si="0"/>
        <v>0</v>
      </c>
      <c r="J15" s="99">
        <f t="shared" si="0"/>
        <v>36</v>
      </c>
      <c r="K15" s="105">
        <f t="shared" si="0"/>
        <v>0</v>
      </c>
      <c r="L15" s="47" t="s">
        <v>73</v>
      </c>
    </row>
    <row r="16" spans="1:12">
      <c r="A16" s="220" t="s">
        <v>9</v>
      </c>
      <c r="B16" s="209">
        <v>37</v>
      </c>
      <c r="C16" s="212"/>
      <c r="D16" s="212">
        <v>37</v>
      </c>
      <c r="E16" s="212"/>
      <c r="F16" s="212">
        <v>-1</v>
      </c>
      <c r="G16" s="212"/>
      <c r="H16" s="209"/>
      <c r="I16" s="216">
        <f>G16+H16</f>
        <v>0</v>
      </c>
      <c r="J16" s="216">
        <f>D16+F16+I16</f>
        <v>36</v>
      </c>
      <c r="K16" s="62"/>
      <c r="L16" s="46" t="s">
        <v>73</v>
      </c>
    </row>
    <row r="17" spans="1:12">
      <c r="A17" s="221" t="s">
        <v>20</v>
      </c>
      <c r="B17" s="210"/>
      <c r="C17" s="213"/>
      <c r="D17" s="213"/>
      <c r="E17" s="213"/>
      <c r="F17" s="213"/>
      <c r="G17" s="213"/>
      <c r="H17" s="210"/>
      <c r="I17" s="217"/>
      <c r="J17" s="217"/>
      <c r="K17" s="62"/>
      <c r="L17" s="46" t="s">
        <v>73</v>
      </c>
    </row>
    <row r="18" spans="1:12">
      <c r="A18" s="222" t="s">
        <v>21</v>
      </c>
      <c r="B18" s="211"/>
      <c r="C18" s="214"/>
      <c r="D18" s="214"/>
      <c r="E18" s="214"/>
      <c r="F18" s="214"/>
      <c r="G18" s="214"/>
      <c r="H18" s="211"/>
      <c r="I18" s="218">
        <f>G18+H18</f>
        <v>0</v>
      </c>
      <c r="J18" s="218">
        <f>D18+F18+I18</f>
        <v>0</v>
      </c>
      <c r="K18" s="62"/>
      <c r="L18" s="46" t="s">
        <v>73</v>
      </c>
    </row>
    <row r="19" spans="1:12" s="10" customFormat="1">
      <c r="A19" s="223" t="s">
        <v>105</v>
      </c>
      <c r="B19" s="219">
        <f>SUM(B16:B18)</f>
        <v>37</v>
      </c>
      <c r="C19" s="215">
        <f t="shared" ref="C19:J19" si="1">SUM(C16:C18)</f>
        <v>0</v>
      </c>
      <c r="D19" s="215">
        <f t="shared" si="1"/>
        <v>37</v>
      </c>
      <c r="E19" s="215">
        <f t="shared" si="1"/>
        <v>0</v>
      </c>
      <c r="F19" s="215">
        <f t="shared" si="1"/>
        <v>-1</v>
      </c>
      <c r="G19" s="215">
        <f t="shared" si="1"/>
        <v>0</v>
      </c>
      <c r="H19" s="219">
        <f t="shared" si="1"/>
        <v>0</v>
      </c>
      <c r="I19" s="219">
        <f>SUM(I16:I18)</f>
        <v>0</v>
      </c>
      <c r="J19" s="219">
        <f t="shared" si="1"/>
        <v>36</v>
      </c>
      <c r="K19" s="63">
        <f>SUM(K16:K18)</f>
        <v>0</v>
      </c>
      <c r="L19" s="46" t="s">
        <v>87</v>
      </c>
    </row>
    <row r="20" spans="1:12" s="10" customFormat="1">
      <c r="A20" s="586"/>
      <c r="B20" s="586"/>
      <c r="C20" s="586"/>
      <c r="D20" s="586"/>
      <c r="E20" s="586"/>
      <c r="F20" s="586"/>
      <c r="G20" s="586"/>
      <c r="H20" s="586"/>
      <c r="I20" s="586"/>
      <c r="J20" s="586"/>
      <c r="K20" s="586"/>
      <c r="L20" s="46"/>
    </row>
  </sheetData>
  <mergeCells count="23">
    <mergeCell ref="D9:E9"/>
    <mergeCell ref="E10:E11"/>
    <mergeCell ref="H10:H11"/>
    <mergeCell ref="A20:K20"/>
    <mergeCell ref="A1:K1"/>
    <mergeCell ref="A4:K4"/>
    <mergeCell ref="A5:K5"/>
    <mergeCell ref="A6:K6"/>
    <mergeCell ref="A2:K2"/>
    <mergeCell ref="A3:K3"/>
    <mergeCell ref="K10:K11"/>
    <mergeCell ref="J10:J11"/>
    <mergeCell ref="I10:I11"/>
    <mergeCell ref="A7:K7"/>
    <mergeCell ref="A9:A11"/>
    <mergeCell ref="B9:C9"/>
    <mergeCell ref="B10:B11"/>
    <mergeCell ref="C10:C11"/>
    <mergeCell ref="D10:D11"/>
    <mergeCell ref="A8:K8"/>
    <mergeCell ref="G10:G11"/>
    <mergeCell ref="F10:F11"/>
    <mergeCell ref="F9:K9"/>
  </mergeCells>
  <phoneticPr fontId="0" type="noConversion"/>
  <printOptions horizontalCentered="1"/>
  <pageMargins left="0.75" right="0.75" top="1" bottom="1" header="0.5" footer="0.5"/>
  <pageSetup scale="71" orientation="landscape"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sheetPr codeName="Sheet16"/>
  <dimension ref="A1:J28"/>
  <sheetViews>
    <sheetView showGridLines="0" showOutlineSymbols="0"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G23" sqref="G23"/>
    </sheetView>
  </sheetViews>
  <sheetFormatPr defaultColWidth="9.6640625" defaultRowHeight="15.75"/>
  <cols>
    <col min="1" max="1" width="57" style="6" customWidth="1"/>
    <col min="2" max="2" width="8.33203125" style="6" customWidth="1"/>
    <col min="3" max="3" width="12.109375" style="6" customWidth="1"/>
    <col min="4" max="4" width="8.77734375" style="6" customWidth="1"/>
    <col min="5" max="5" width="9.77734375" style="6" customWidth="1"/>
    <col min="6" max="6" width="9.21875" style="6" customWidth="1"/>
    <col min="7" max="7" width="9.77734375" style="6" customWidth="1"/>
    <col min="8" max="8" width="7.77734375" style="6" customWidth="1"/>
    <col min="9" max="9" width="11.77734375" style="6" bestFit="1" customWidth="1"/>
    <col min="10" max="10" width="1.21875" style="45" customWidth="1"/>
    <col min="11" max="16384" width="9.6640625" style="6"/>
  </cols>
  <sheetData>
    <row r="1" spans="1:10" ht="20.25">
      <c r="A1" s="604" t="s">
        <v>262</v>
      </c>
      <c r="B1" s="605"/>
      <c r="C1" s="605"/>
      <c r="D1" s="605"/>
      <c r="E1" s="605"/>
      <c r="F1" s="605"/>
      <c r="G1" s="605"/>
      <c r="H1" s="605"/>
      <c r="I1" s="605"/>
      <c r="J1" s="255" t="s">
        <v>73</v>
      </c>
    </row>
    <row r="2" spans="1:10" ht="18.75">
      <c r="A2" s="606"/>
      <c r="B2" s="606"/>
      <c r="C2" s="606"/>
      <c r="D2" s="606"/>
      <c r="E2" s="606"/>
      <c r="F2" s="606"/>
      <c r="G2" s="606"/>
      <c r="H2" s="606"/>
      <c r="I2" s="606"/>
      <c r="J2" s="255" t="s">
        <v>73</v>
      </c>
    </row>
    <row r="3" spans="1:10">
      <c r="A3" s="607"/>
      <c r="B3" s="607"/>
      <c r="C3" s="607"/>
      <c r="D3" s="607"/>
      <c r="E3" s="607"/>
      <c r="F3" s="607"/>
      <c r="G3" s="607"/>
      <c r="H3" s="607"/>
      <c r="I3" s="607"/>
      <c r="J3" s="255" t="s">
        <v>73</v>
      </c>
    </row>
    <row r="4" spans="1:10" ht="20.25">
      <c r="A4" s="621" t="s">
        <v>23</v>
      </c>
      <c r="B4" s="614"/>
      <c r="C4" s="614"/>
      <c r="D4" s="614"/>
      <c r="E4" s="614"/>
      <c r="F4" s="614"/>
      <c r="G4" s="614"/>
      <c r="H4" s="614"/>
      <c r="I4" s="614"/>
      <c r="J4" s="255" t="s">
        <v>73</v>
      </c>
    </row>
    <row r="5" spans="1:10" ht="18.75">
      <c r="A5" s="613" t="str">
        <f ca="1">+'B. Summary of Requirements '!A5</f>
        <v>Office of Legal Counsel</v>
      </c>
      <c r="B5" s="589"/>
      <c r="C5" s="589"/>
      <c r="D5" s="589"/>
      <c r="E5" s="589"/>
      <c r="F5" s="589"/>
      <c r="G5" s="589"/>
      <c r="H5" s="589"/>
      <c r="I5" s="589"/>
      <c r="J5" s="255" t="s">
        <v>73</v>
      </c>
    </row>
    <row r="6" spans="1:10" ht="18.75">
      <c r="A6" s="613" t="str">
        <f ca="1">+'B. Summary of Requirements '!A6</f>
        <v>Salaries and Expenses</v>
      </c>
      <c r="B6" s="614"/>
      <c r="C6" s="614"/>
      <c r="D6" s="614"/>
      <c r="E6" s="614"/>
      <c r="F6" s="614"/>
      <c r="G6" s="614"/>
      <c r="H6" s="614"/>
      <c r="I6" s="614"/>
      <c r="J6" s="255" t="s">
        <v>73</v>
      </c>
    </row>
    <row r="7" spans="1:10">
      <c r="A7" s="607"/>
      <c r="B7" s="607"/>
      <c r="C7" s="607"/>
      <c r="D7" s="607"/>
      <c r="E7" s="607"/>
      <c r="F7" s="607"/>
      <c r="G7" s="607"/>
      <c r="H7" s="607"/>
      <c r="I7" s="607"/>
      <c r="J7" s="255" t="s">
        <v>73</v>
      </c>
    </row>
    <row r="8" spans="1:10" ht="16.5" thickBot="1">
      <c r="A8" s="612" t="s">
        <v>16</v>
      </c>
      <c r="B8" s="612"/>
      <c r="C8" s="612"/>
      <c r="D8" s="612"/>
      <c r="E8" s="612"/>
      <c r="F8" s="612"/>
      <c r="G8" s="612"/>
      <c r="H8" s="612"/>
      <c r="I8" s="612"/>
      <c r="J8" s="255" t="s">
        <v>73</v>
      </c>
    </row>
    <row r="9" spans="1:10">
      <c r="A9" s="622" t="s">
        <v>113</v>
      </c>
      <c r="B9" s="608" t="s">
        <v>84</v>
      </c>
      <c r="C9" s="609"/>
      <c r="D9" s="615" t="s">
        <v>282</v>
      </c>
      <c r="E9" s="616"/>
      <c r="F9" s="615" t="s">
        <v>101</v>
      </c>
      <c r="G9" s="616"/>
      <c r="H9" s="615" t="s">
        <v>103</v>
      </c>
      <c r="I9" s="616"/>
      <c r="J9" s="255" t="s">
        <v>73</v>
      </c>
    </row>
    <row r="10" spans="1:10" ht="30.75" customHeight="1">
      <c r="A10" s="623"/>
      <c r="B10" s="610"/>
      <c r="C10" s="611"/>
      <c r="D10" s="617"/>
      <c r="E10" s="618"/>
      <c r="F10" s="617"/>
      <c r="G10" s="618"/>
      <c r="H10" s="617"/>
      <c r="I10" s="618"/>
      <c r="J10" s="255" t="s">
        <v>73</v>
      </c>
    </row>
    <row r="11" spans="1:10" ht="16.5" thickBot="1">
      <c r="A11" s="624"/>
      <c r="B11" s="121" t="s">
        <v>15</v>
      </c>
      <c r="C11" s="122" t="s">
        <v>17</v>
      </c>
      <c r="D11" s="121" t="s">
        <v>15</v>
      </c>
      <c r="E11" s="122" t="s">
        <v>17</v>
      </c>
      <c r="F11" s="121" t="s">
        <v>15</v>
      </c>
      <c r="G11" s="122" t="s">
        <v>17</v>
      </c>
      <c r="H11" s="121" t="s">
        <v>15</v>
      </c>
      <c r="I11" s="123" t="s">
        <v>17</v>
      </c>
      <c r="J11" s="255" t="s">
        <v>73</v>
      </c>
    </row>
    <row r="12" spans="1:10">
      <c r="A12" s="117" t="s">
        <v>66</v>
      </c>
      <c r="B12" s="64">
        <v>0</v>
      </c>
      <c r="C12" s="65"/>
      <c r="D12" s="64">
        <v>0</v>
      </c>
      <c r="E12" s="65"/>
      <c r="F12" s="64">
        <v>1</v>
      </c>
      <c r="G12" s="65"/>
      <c r="H12" s="64">
        <f>+F12-D12</f>
        <v>1</v>
      </c>
      <c r="I12" s="414"/>
      <c r="J12" s="255"/>
    </row>
    <row r="13" spans="1:10">
      <c r="A13" s="117" t="s">
        <v>255</v>
      </c>
      <c r="B13" s="64">
        <v>9</v>
      </c>
      <c r="C13" s="65"/>
      <c r="D13" s="64">
        <v>10</v>
      </c>
      <c r="E13" s="65"/>
      <c r="F13" s="64">
        <v>8</v>
      </c>
      <c r="G13" s="65"/>
      <c r="H13" s="64">
        <f t="shared" ref="H13:H21" si="0">+F13-D13</f>
        <v>-2</v>
      </c>
      <c r="I13" s="415"/>
      <c r="J13" s="255" t="s">
        <v>73</v>
      </c>
    </row>
    <row r="14" spans="1:10">
      <c r="A14" s="117" t="s">
        <v>65</v>
      </c>
      <c r="B14" s="64">
        <v>0</v>
      </c>
      <c r="C14" s="65"/>
      <c r="D14" s="64">
        <v>0</v>
      </c>
      <c r="E14" s="65"/>
      <c r="F14" s="64">
        <v>1</v>
      </c>
      <c r="G14" s="65"/>
      <c r="H14" s="64">
        <f t="shared" si="0"/>
        <v>1</v>
      </c>
      <c r="I14" s="415"/>
      <c r="J14" s="255"/>
    </row>
    <row r="15" spans="1:10">
      <c r="A15" s="117" t="s">
        <v>254</v>
      </c>
      <c r="B15" s="64">
        <v>9</v>
      </c>
      <c r="C15" s="65"/>
      <c r="D15" s="64">
        <v>16</v>
      </c>
      <c r="E15" s="65"/>
      <c r="F15" s="64">
        <v>17</v>
      </c>
      <c r="G15" s="65"/>
      <c r="H15" s="64">
        <f t="shared" si="0"/>
        <v>1</v>
      </c>
      <c r="I15" s="415"/>
      <c r="J15" s="255" t="s">
        <v>73</v>
      </c>
    </row>
    <row r="16" spans="1:10">
      <c r="A16" s="117" t="s">
        <v>253</v>
      </c>
      <c r="B16" s="64">
        <v>4</v>
      </c>
      <c r="C16" s="65"/>
      <c r="D16" s="64">
        <v>1</v>
      </c>
      <c r="E16" s="65"/>
      <c r="F16" s="64">
        <v>1</v>
      </c>
      <c r="G16" s="65"/>
      <c r="H16" s="64">
        <f t="shared" si="0"/>
        <v>0</v>
      </c>
      <c r="I16" s="415"/>
      <c r="J16" s="255" t="s">
        <v>73</v>
      </c>
    </row>
    <row r="17" spans="1:10">
      <c r="A17" s="117" t="s">
        <v>252</v>
      </c>
      <c r="B17" s="64">
        <v>3</v>
      </c>
      <c r="C17" s="65"/>
      <c r="D17" s="64">
        <v>1</v>
      </c>
      <c r="E17" s="65"/>
      <c r="F17" s="64">
        <v>1</v>
      </c>
      <c r="G17" s="65"/>
      <c r="H17" s="64">
        <f t="shared" si="0"/>
        <v>0</v>
      </c>
      <c r="I17" s="415"/>
      <c r="J17" s="255" t="s">
        <v>73</v>
      </c>
    </row>
    <row r="18" spans="1:10">
      <c r="A18" s="117" t="s">
        <v>251</v>
      </c>
      <c r="B18" s="64">
        <v>4</v>
      </c>
      <c r="C18" s="65"/>
      <c r="D18" s="64">
        <v>2</v>
      </c>
      <c r="E18" s="65"/>
      <c r="F18" s="64">
        <v>1</v>
      </c>
      <c r="G18" s="65"/>
      <c r="H18" s="64">
        <f t="shared" si="0"/>
        <v>-1</v>
      </c>
      <c r="I18" s="415"/>
      <c r="J18" s="255" t="s">
        <v>73</v>
      </c>
    </row>
    <row r="19" spans="1:10">
      <c r="A19" s="117" t="s">
        <v>250</v>
      </c>
      <c r="B19" s="64">
        <v>6</v>
      </c>
      <c r="C19" s="65"/>
      <c r="D19" s="64">
        <v>6</v>
      </c>
      <c r="E19" s="65"/>
      <c r="F19" s="64">
        <v>5</v>
      </c>
      <c r="G19" s="65"/>
      <c r="H19" s="64">
        <f t="shared" si="0"/>
        <v>-1</v>
      </c>
      <c r="I19" s="415"/>
      <c r="J19" s="255" t="s">
        <v>73</v>
      </c>
    </row>
    <row r="20" spans="1:10">
      <c r="A20" s="117" t="s">
        <v>249</v>
      </c>
      <c r="B20" s="64">
        <v>0</v>
      </c>
      <c r="C20" s="65"/>
      <c r="D20" s="64">
        <v>0</v>
      </c>
      <c r="E20" s="65"/>
      <c r="F20" s="64">
        <v>0</v>
      </c>
      <c r="G20" s="65"/>
      <c r="H20" s="64">
        <f t="shared" si="0"/>
        <v>0</v>
      </c>
      <c r="I20" s="415"/>
      <c r="J20" s="255" t="s">
        <v>73</v>
      </c>
    </row>
    <row r="21" spans="1:10">
      <c r="A21" s="117" t="s">
        <v>248</v>
      </c>
      <c r="B21" s="64">
        <v>2</v>
      </c>
      <c r="C21" s="65"/>
      <c r="D21" s="64">
        <v>1</v>
      </c>
      <c r="E21" s="65"/>
      <c r="F21" s="64">
        <v>1</v>
      </c>
      <c r="G21" s="65"/>
      <c r="H21" s="64">
        <f t="shared" si="0"/>
        <v>0</v>
      </c>
      <c r="I21" s="415"/>
      <c r="J21" s="255" t="s">
        <v>73</v>
      </c>
    </row>
    <row r="22" spans="1:10">
      <c r="A22" s="118" t="s">
        <v>134</v>
      </c>
      <c r="B22" s="66">
        <f>SUM(B12:B21)</f>
        <v>37</v>
      </c>
      <c r="C22" s="94"/>
      <c r="D22" s="66">
        <f>SUM(D12:D21)</f>
        <v>37</v>
      </c>
      <c r="E22" s="94"/>
      <c r="F22" s="66">
        <f>SUM(F12:F21)</f>
        <v>36</v>
      </c>
      <c r="G22" s="94"/>
      <c r="H22" s="66">
        <f>SUM(H12:H21)</f>
        <v>-1</v>
      </c>
      <c r="I22" s="416"/>
      <c r="J22" s="255" t="s">
        <v>73</v>
      </c>
    </row>
    <row r="23" spans="1:10">
      <c r="A23" s="119" t="s">
        <v>82</v>
      </c>
      <c r="B23" s="67"/>
      <c r="C23" s="38">
        <v>152700</v>
      </c>
      <c r="D23" s="67"/>
      <c r="E23" s="38">
        <f>+C23</f>
        <v>152700</v>
      </c>
      <c r="F23" s="71"/>
      <c r="G23" s="38">
        <v>161999</v>
      </c>
      <c r="H23" s="67"/>
      <c r="I23" s="417"/>
      <c r="J23" s="255" t="s">
        <v>73</v>
      </c>
    </row>
    <row r="24" spans="1:10">
      <c r="A24" s="119" t="s">
        <v>135</v>
      </c>
      <c r="B24" s="68"/>
      <c r="C24" s="38">
        <v>93101</v>
      </c>
      <c r="D24" s="67"/>
      <c r="E24" s="38">
        <f>+C24</f>
        <v>93101</v>
      </c>
      <c r="F24" s="71"/>
      <c r="G24" s="38">
        <v>112870</v>
      </c>
      <c r="H24" s="67"/>
      <c r="I24" s="415"/>
      <c r="J24" s="255" t="s">
        <v>73</v>
      </c>
    </row>
    <row r="25" spans="1:10" ht="16.5" thickBot="1">
      <c r="A25" s="120" t="s">
        <v>136</v>
      </c>
      <c r="B25" s="69"/>
      <c r="C25" s="98">
        <v>13</v>
      </c>
      <c r="D25" s="70"/>
      <c r="E25" s="98">
        <f>+C25</f>
        <v>13</v>
      </c>
      <c r="F25" s="70"/>
      <c r="G25" s="98">
        <v>14</v>
      </c>
      <c r="H25" s="70"/>
      <c r="I25" s="418"/>
      <c r="J25" s="255" t="s">
        <v>87</v>
      </c>
    </row>
    <row r="26" spans="1:10">
      <c r="A26" s="619"/>
      <c r="B26" s="620"/>
      <c r="C26" s="620"/>
      <c r="D26" s="620"/>
      <c r="E26" s="620"/>
      <c r="F26" s="620"/>
      <c r="G26" s="620"/>
      <c r="H26" s="620"/>
      <c r="I26" s="620"/>
      <c r="J26" s="620"/>
    </row>
    <row r="27" spans="1:10">
      <c r="A27" s="11"/>
      <c r="B27" s="11"/>
      <c r="C27" s="11"/>
      <c r="D27" s="11"/>
      <c r="E27" s="11"/>
      <c r="F27" s="11"/>
      <c r="G27" s="11"/>
      <c r="H27" s="11"/>
      <c r="I27" s="11"/>
      <c r="J27" s="256"/>
    </row>
    <row r="28" spans="1:10">
      <c r="A28" s="35"/>
      <c r="B28" s="33"/>
      <c r="C28" s="33"/>
      <c r="D28" s="33"/>
      <c r="E28" s="33"/>
      <c r="F28" s="33"/>
      <c r="G28" s="33"/>
      <c r="H28" s="33"/>
    </row>
  </sheetData>
  <mergeCells count="14">
    <mergeCell ref="A26:J26"/>
    <mergeCell ref="A5:I5"/>
    <mergeCell ref="A4:I4"/>
    <mergeCell ref="F9:G10"/>
    <mergeCell ref="H9:I10"/>
    <mergeCell ref="A9:A11"/>
    <mergeCell ref="A1:I1"/>
    <mergeCell ref="A2:I2"/>
    <mergeCell ref="A3:I3"/>
    <mergeCell ref="B9:C10"/>
    <mergeCell ref="A7:I7"/>
    <mergeCell ref="A8:I8"/>
    <mergeCell ref="A6:I6"/>
    <mergeCell ref="D9:E10"/>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A. Organization Chart</vt:lpstr>
      <vt:lpstr>B. Summary of Requirements </vt:lpstr>
      <vt:lpstr>C. Program Increases Offsets</vt:lpstr>
      <vt:lpstr>D. Strategic Goals &amp; Objectives</vt:lpstr>
      <vt:lpstr>E. ATB Justification</vt:lpstr>
      <vt:lpstr>F. 2010 Crosswalk</vt:lpstr>
      <vt:lpstr>(G) 2011 Crosswalk</vt:lpstr>
      <vt:lpstr>I. Permanent Positions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Program Increases Offsets'!Print_Area</vt:lpstr>
      <vt:lpstr>'D. Strategic Goals &amp; Objectives'!Print_Area</vt:lpstr>
      <vt:lpstr>'E. ATB Justification'!Print_Area</vt:lpstr>
      <vt:lpstr>'F. 2010 Crosswalk'!Print_Area</vt:lpstr>
      <vt:lpstr>'I. Permanent Positions'!Print_Area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agause</cp:lastModifiedBy>
  <cp:lastPrinted>2011-02-09T13:41:33Z</cp:lastPrinted>
  <dcterms:created xsi:type="dcterms:W3CDTF">2003-08-28T20:51:00Z</dcterms:created>
  <dcterms:modified xsi:type="dcterms:W3CDTF">2011-02-09T13:42:21Z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