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80" yWindow="510" windowWidth="10830" windowHeight="6375" tabRatio="799" firstSheet="1" activeTab="1"/>
  </bookViews>
  <sheets>
    <sheet name="B. Summary of Requirements" sheetId="1" r:id="rId1"/>
    <sheet name="D. Strategic Goals &amp; Objectives" sheetId="34" r:id="rId2"/>
    <sheet name="E. ATB Justification" sheetId="40" r:id="rId3"/>
    <sheet name="F. 2010 Crosswalk" sheetId="30" r:id="rId4"/>
    <sheet name="G. 2011 Crosswalk" sheetId="41" r:id="rId5"/>
    <sheet name="L. Summary by Object Class" sheetId="14" r:id="rId6"/>
  </sheets>
  <externalReferences>
    <externalReference r:id="rId7"/>
  </externalReferences>
  <definedNames>
    <definedName name="__1ATTORNEY_SUPP">#REF!</definedName>
    <definedName name="__2GA_ROLLUP">#REF!</definedName>
    <definedName name="__3POS_BY_CAT">#REF!</definedName>
    <definedName name="_1ATTORNEY_SUPP" localSheetId="2">#REF!</definedName>
    <definedName name="_1ATTORNEY_SUPP">#REF!</definedName>
    <definedName name="_2GA_ROLLUP" localSheetId="2">'[1]B. Summary of Requirements'!#REF!</definedName>
    <definedName name="_2GA_ROLLUP">'B. Summary of Requirements'!#REF!</definedName>
    <definedName name="_3POS_BY_CAT" localSheetId="2">#REF!</definedName>
    <definedName name="_3POS_BY_CAT">#REF!</definedName>
    <definedName name="DL">'B. Summary of Requirements'!$A$3:$BF$36</definedName>
    <definedName name="EXECSUPP" localSheetId="2">'[1]B. Summary of Requirements'!#REF!</definedName>
    <definedName name="EXECSUPP">'B. Summary of Requirements'!#REF!</definedName>
    <definedName name="FY0711.1">#REF!</definedName>
    <definedName name="FY0711.5">#REF!</definedName>
    <definedName name="FY0712.1">#REF!</definedName>
    <definedName name="FY0721.0">#REF!</definedName>
    <definedName name="FY0722.0">#REF!</definedName>
    <definedName name="FY0723.1">#REF!</definedName>
    <definedName name="FY0723.2">#REF!</definedName>
    <definedName name="FY0723.3">#REF!</definedName>
    <definedName name="FY0724.0">#REF!</definedName>
    <definedName name="FY0725.2">#REF!</definedName>
    <definedName name="FY0725.3">#REF!</definedName>
    <definedName name="FY0725.6">#REF!</definedName>
    <definedName name="FY0726.0">#REF!</definedName>
    <definedName name="FY0731.0">#REF!</definedName>
    <definedName name="FY0732.0">#REF!</definedName>
    <definedName name="FY07Ling">#REF!</definedName>
    <definedName name="FY07Mult">#REF!</definedName>
    <definedName name="FY07PEPI">#REF!</definedName>
    <definedName name="FY07Tot">#REF!</definedName>
    <definedName name="FY07Train">#REF!</definedName>
    <definedName name="FY0811.1">#REF!</definedName>
    <definedName name="FY0811.5">#REF!</definedName>
    <definedName name="FY0812.1">#REF!</definedName>
    <definedName name="FY0821.0">#REF!</definedName>
    <definedName name="FY0822.0">#REF!</definedName>
    <definedName name="FY0823.1">#REF!</definedName>
    <definedName name="FY0823.2">#REF!</definedName>
    <definedName name="FY0823.3">#REF!</definedName>
    <definedName name="FY0824.0">#REF!</definedName>
    <definedName name="FY0825.2">#REF!</definedName>
    <definedName name="FY0825.3">#REF!</definedName>
    <definedName name="FY0825.6">#REF!</definedName>
    <definedName name="FY0826.0">#REF!</definedName>
    <definedName name="FY0831.0">#REF!</definedName>
    <definedName name="FY0832.0">#REF!</definedName>
    <definedName name="FY08Ling">#REF!</definedName>
    <definedName name="FY08Mult">#REF!</definedName>
    <definedName name="FY08PEPI">#REF!</definedName>
    <definedName name="FY08Tot">#REF!</definedName>
    <definedName name="FY08Train">#REF!</definedName>
    <definedName name="FY0911.1">#REF!</definedName>
    <definedName name="FY0911.5">#REF!</definedName>
    <definedName name="FY0912.1">#REF!</definedName>
    <definedName name="FY0921.0">#REF!</definedName>
    <definedName name="FY0922.0">#REF!</definedName>
    <definedName name="FY0923.1">#REF!</definedName>
    <definedName name="FY0923.2">#REF!</definedName>
    <definedName name="FY0923.3">#REF!</definedName>
    <definedName name="FY0924.0">#REF!</definedName>
    <definedName name="FY0925.2">#REF!</definedName>
    <definedName name="FY0925.3">#REF!</definedName>
    <definedName name="FY0925.6">#REF!</definedName>
    <definedName name="FY0926.0">#REF!</definedName>
    <definedName name="FY0931.0">#REF!</definedName>
    <definedName name="FY0932.0">#REF!</definedName>
    <definedName name="FY09Ling">#REF!</definedName>
    <definedName name="FY09Mult">#REF!</definedName>
    <definedName name="FY09PEPI">#REF!</definedName>
    <definedName name="FY09Tot">#REF!</definedName>
    <definedName name="FY09Train">#REF!</definedName>
    <definedName name="INTEL" localSheetId="2">'[1]B. Summary of Requirements'!#REF!</definedName>
    <definedName name="INTEL">'B. Summary of Requirements'!#REF!</definedName>
    <definedName name="JMD" localSheetId="2">'[1]B. Summary of Requirements'!#REF!</definedName>
    <definedName name="JMD">'B. Summary of Requirements'!#REF!</definedName>
    <definedName name="PART">#REF!</definedName>
    <definedName name="_xlnm.Print_Area" localSheetId="0">'B. Summary of Requirements'!$A$1:$BF$36</definedName>
    <definedName name="_xlnm.Print_Area" localSheetId="1">'D. Strategic Goals &amp; Objectives'!$A$1:$P$24</definedName>
    <definedName name="_xlnm.Print_Area" localSheetId="2">'E. ATB Justification'!$A$1:$K$18</definedName>
    <definedName name="_xlnm.Print_Area" localSheetId="3">'F. 2010 Crosswalk'!$A$1:$Q$19</definedName>
    <definedName name="_xlnm.Print_Area" localSheetId="4">'G. 2011 Crosswalk'!$A$1:$R$19</definedName>
    <definedName name="_xlnm.Print_Area" localSheetId="5">'L. Summary by Object Class'!$A$1:$P$22</definedName>
    <definedName name="_xlnm.Print_Area">'B. Summary of Requirements'!$A$3:$BF$36</definedName>
    <definedName name="REIMPRO" localSheetId="2">#REF!</definedName>
    <definedName name="REIMPRO">#REF!</definedName>
    <definedName name="REIMSOR" localSheetId="2">#REF!</definedName>
    <definedName name="REIMSOR">#REF!</definedName>
  </definedNames>
  <calcPr calcId="144525"/>
</workbook>
</file>

<file path=xl/calcChain.xml><?xml version="1.0" encoding="utf-8"?>
<calcChain xmlns="http://schemas.openxmlformats.org/spreadsheetml/2006/main">
  <c r="A7" i="41" l="1"/>
  <c r="A6" i="41"/>
  <c r="G21" i="34"/>
  <c r="G23" i="34" s="1"/>
  <c r="U34" i="1"/>
  <c r="P34" i="1"/>
  <c r="T34" i="1" s="1"/>
  <c r="Q34" i="1"/>
  <c r="X34" i="1"/>
  <c r="AZ34" i="1" s="1"/>
  <c r="Y34" i="1"/>
  <c r="AJ34" i="1"/>
  <c r="AK34" i="1"/>
  <c r="AL34" i="1"/>
  <c r="BA34" i="1"/>
  <c r="BB34" i="1"/>
  <c r="L20" i="14"/>
  <c r="BE24" i="1"/>
  <c r="BD24" i="1"/>
  <c r="D21" i="34"/>
  <c r="D23" i="34" s="1"/>
  <c r="F20" i="14"/>
  <c r="O14" i="14"/>
  <c r="BF27" i="1"/>
  <c r="Q18" i="30"/>
  <c r="O21" i="34"/>
  <c r="O23" i="34" s="1"/>
  <c r="J21" i="34"/>
  <c r="J23" i="34" s="1"/>
  <c r="BD27" i="1"/>
  <c r="BE27" i="1"/>
  <c r="A7" i="30"/>
  <c r="A6" i="30"/>
  <c r="B7" i="14"/>
  <c r="B6" i="14"/>
  <c r="Q19" i="14"/>
  <c r="P19" i="14"/>
  <c r="R19" i="14"/>
  <c r="N14" i="14"/>
  <c r="N15" i="14"/>
  <c r="BF16" i="1"/>
  <c r="BE16" i="1"/>
  <c r="BD16" i="1"/>
</calcChain>
</file>

<file path=xl/sharedStrings.xml><?xml version="1.0" encoding="utf-8"?>
<sst xmlns="http://schemas.openxmlformats.org/spreadsheetml/2006/main" count="416" uniqueCount="82">
  <si>
    <t>Strategic Goal and Objective</t>
  </si>
  <si>
    <t>Resources by Department of Justice Strategic Goal and Objective</t>
  </si>
  <si>
    <t>Goal 2: Enforce Federal Laws and Represent the Rights and</t>
  </si>
  <si>
    <t xml:space="preserve">                Interests of the American People</t>
  </si>
  <si>
    <t>Summary of Requirements</t>
  </si>
  <si>
    <t>(Dollars in Thousands)</t>
  </si>
  <si>
    <t>Rescissions</t>
  </si>
  <si>
    <t>Request</t>
  </si>
  <si>
    <t>Pos.</t>
  </si>
  <si>
    <t xml:space="preserve"> </t>
  </si>
  <si>
    <t>Amount</t>
  </si>
  <si>
    <t>Perm.</t>
  </si>
  <si>
    <t>Current Services</t>
  </si>
  <si>
    <t>Increases</t>
  </si>
  <si>
    <t>Offsets</t>
  </si>
  <si>
    <t>Government-wide reduction (0.59%)…………………………………………………………………………………………………………………………………………………………………………………..</t>
  </si>
  <si>
    <t>Reduction applied to commerce Justice State appropriation (0.465%)…………………………………………………………………………………………………………………………………………………………………..</t>
  </si>
  <si>
    <t>Increase/Decrease</t>
  </si>
  <si>
    <t>atb</t>
  </si>
  <si>
    <t>enhance</t>
  </si>
  <si>
    <t>FTE</t>
  </si>
  <si>
    <t>Radiation Exposure Compensation</t>
  </si>
  <si>
    <t>Payments to the Radiation Compensation Trust Fund</t>
  </si>
  <si>
    <t>Radiation Exposure Compensation Trust Fund</t>
  </si>
  <si>
    <t xml:space="preserve">   Trust Fund</t>
  </si>
  <si>
    <t>41.0  Grants, Subsidies and Contributions</t>
  </si>
  <si>
    <t xml:space="preserve">            Total obligations</t>
  </si>
  <si>
    <t xml:space="preserve">                     Unobligated balance, end of year</t>
  </si>
  <si>
    <t xml:space="preserve">                     Unobligated balance, start of year</t>
  </si>
  <si>
    <t xml:space="preserve">                     Recoveries of prior year obligations</t>
  </si>
  <si>
    <t xml:space="preserve">            Total Requirements</t>
  </si>
  <si>
    <t>Activity/Program</t>
  </si>
  <si>
    <t>Object Classes</t>
  </si>
  <si>
    <t>FY 2005 Appropriation Enacted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</si>
  <si>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Summary of Requirements by Object Class</t>
  </si>
  <si>
    <t>Estimates by budget activity</t>
  </si>
  <si>
    <t xml:space="preserve"> Carryover/</t>
  </si>
  <si>
    <t>Recoveries</t>
  </si>
  <si>
    <t>Increases/Offsets</t>
  </si>
  <si>
    <t>$000s</t>
  </si>
  <si>
    <t>Subtotal, Goal 2</t>
  </si>
  <si>
    <t>GRAND TOTAL</t>
  </si>
  <si>
    <t xml:space="preserve">B: Summary of Requirements </t>
  </si>
  <si>
    <t xml:space="preserve">D: Resources by DOJ Strategic Goal and Objective </t>
  </si>
  <si>
    <t xml:space="preserve">L: Summary of Requirements by Object Class </t>
  </si>
  <si>
    <t>end of line</t>
  </si>
  <si>
    <t>end of sheet</t>
  </si>
  <si>
    <t>Without Rescissions</t>
  </si>
  <si>
    <t xml:space="preserve">         vigorously represent the interests of the United States </t>
  </si>
  <si>
    <t xml:space="preserve">  2.5: Enforce federal statutes, uphold the rule of law, and </t>
  </si>
  <si>
    <t xml:space="preserve">     in all matters for which the Department has jurisdiction.</t>
  </si>
  <si>
    <t>w/ Recissions and Supplementals</t>
  </si>
  <si>
    <t>Crosswalk of 2010 Availability</t>
  </si>
  <si>
    <t xml:space="preserve"> FY 2010 Enacted</t>
  </si>
  <si>
    <t xml:space="preserve"> 2010 Availability</t>
  </si>
  <si>
    <t>2011 Offsets</t>
  </si>
  <si>
    <t xml:space="preserve">2010 Enacted (with Recissions, direct only) </t>
  </si>
  <si>
    <t>2012 Current Services</t>
  </si>
  <si>
    <t>2012 Total Request</t>
  </si>
  <si>
    <t>2011-2012 Total Change</t>
  </si>
  <si>
    <t xml:space="preserve"> 2010 Appropriation Enacted</t>
  </si>
  <si>
    <t>2010 Appropriation Enacted</t>
  </si>
  <si>
    <t xml:space="preserve"> 2012 Request</t>
  </si>
  <si>
    <t xml:space="preserve">F: Crosswalk of 2010 Availability </t>
  </si>
  <si>
    <t xml:space="preserve">   Request</t>
  </si>
  <si>
    <t>Adjustments to Base:</t>
  </si>
  <si>
    <t>Decreases</t>
  </si>
  <si>
    <t>Justification for Base Adjustments</t>
  </si>
  <si>
    <t xml:space="preserve">E.  Justification for Base Adjustments </t>
  </si>
  <si>
    <t xml:space="preserve">   Adjustments to Base</t>
  </si>
  <si>
    <t>2011 Continuing Resolution (with Recissions, direct only)</t>
  </si>
  <si>
    <t>2011 CR</t>
  </si>
  <si>
    <t>Crosswalk of 2011 Availability</t>
  </si>
  <si>
    <t xml:space="preserve"> FY 2011 CR</t>
  </si>
  <si>
    <t xml:space="preserve"> 2011 Availability</t>
  </si>
  <si>
    <t xml:space="preserve">G: Crosswalk of 2011 Availability </t>
  </si>
  <si>
    <t>FY 2012</t>
  </si>
  <si>
    <t xml:space="preserve">w/ Rescissions and Supplementals </t>
  </si>
  <si>
    <t>2010 Availability</t>
  </si>
  <si>
    <t>Other Adjustment to Base</t>
  </si>
  <si>
    <t>adjustment to base of $3,000,000 for FY 2012.</t>
  </si>
  <si>
    <r>
      <t>Adjustment to Base Decrease</t>
    </r>
    <r>
      <rPr>
        <sz val="12"/>
        <rFont val="Times New Roman"/>
        <family val="1"/>
      </rPr>
      <t>.  Based on out-year statistical projections for downwinders and on-site participants, the Division requests 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</si>
</sst>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....&quot;_);_(@_)"/>
    <numFmt numFmtId="166" formatCode="_(* #,##0_);_(* \(#,##0\);_(* &quot;-&quot;??_);_(@_)"/>
    <numFmt numFmtId="167" formatCode="0_);\(0\)"/>
  </numFmts>
  <fonts count="46">
    <font>
      <sz val="12"/>
      <name val="Arial"/>
    </font>
    <font>
      <sz val="11"/>
      <color indexed="8"/>
      <name val="Calibri"/>
      <family val="2"/>
    </font>
    <font>
      <u/>
      <sz val="12"/>
      <name val="TimesNewRomanPS"/>
    </font>
    <font>
      <sz val="12"/>
      <name val="TimesNewRomanPS"/>
    </font>
    <font>
      <sz val="12"/>
      <name val="Times New Roman"/>
      <family val="1"/>
    </font>
    <font>
      <b/>
      <sz val="14"/>
      <name val="TimesNewRomanPS"/>
    </font>
    <font>
      <sz val="13"/>
      <name val="TimesNewRomanPS"/>
    </font>
    <font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0"/>
      <name val="TimesNewRomanPS"/>
    </font>
    <font>
      <sz val="10"/>
      <name val="Arial"/>
      <family val="2"/>
    </font>
    <font>
      <sz val="14"/>
      <name val="Times New Roman"/>
      <family val="1"/>
    </font>
    <font>
      <b/>
      <sz val="12"/>
      <name val="TimesNewRomanPS"/>
    </font>
    <font>
      <sz val="14"/>
      <name val="Arial"/>
      <family val="2"/>
    </font>
    <font>
      <b/>
      <sz val="18"/>
      <name val="Times New Roman"/>
      <family val="1"/>
    </font>
    <font>
      <sz val="18"/>
      <name val="Times New Roman"/>
      <family val="1"/>
    </font>
    <font>
      <b/>
      <sz val="22"/>
      <name val="Times New Roman"/>
      <family val="1"/>
    </font>
    <font>
      <u val="singleAccounting"/>
      <sz val="14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name val="Arial"/>
      <family val="2"/>
    </font>
    <font>
      <b/>
      <sz val="11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indexed="9"/>
      <name val="Times New Roman"/>
      <family val="1"/>
    </font>
    <font>
      <sz val="8"/>
      <name val="Times New Roman"/>
      <family val="1"/>
    </font>
    <font>
      <sz val="8"/>
      <color indexed="9"/>
      <name val="Arial"/>
      <family val="2"/>
    </font>
    <font>
      <sz val="9"/>
      <name val="Times New Roman"/>
      <family val="1"/>
    </font>
    <font>
      <sz val="11"/>
      <name val="Arial"/>
      <family val="2"/>
    </font>
    <font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9">
    <xf numFmtId="0" fontId="0" fillId="0" borderId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30" fillId="0" borderId="0"/>
    <xf numFmtId="0" fontId="30" fillId="0" borderId="0"/>
  </cellStyleXfs>
  <cellXfs count="362">
    <xf numFmtId="0" fontId="0" fillId="0" borderId="0" xfId="0"/>
    <xf numFmtId="165" fontId="3" fillId="0" borderId="0" xfId="0" applyNumberFormat="1" applyFont="1" applyAlignment="1"/>
    <xf numFmtId="165" fontId="3" fillId="0" borderId="0" xfId="0" applyNumberFormat="1" applyFont="1" applyBorder="1" applyAlignment="1"/>
    <xf numFmtId="165" fontId="7" fillId="0" borderId="0" xfId="0" applyNumberFormat="1" applyFont="1"/>
    <xf numFmtId="165" fontId="7" fillId="0" borderId="0" xfId="0" applyNumberFormat="1" applyFont="1" applyAlignment="1">
      <alignment horizontal="centerContinuous"/>
    </xf>
    <xf numFmtId="165" fontId="7" fillId="0" borderId="0" xfId="0" applyNumberFormat="1" applyFont="1" applyBorder="1" applyAlignment="1">
      <alignment horizontal="centerContinuous"/>
    </xf>
    <xf numFmtId="3" fontId="7" fillId="0" borderId="0" xfId="0" applyNumberFormat="1" applyFont="1" applyAlignment="1"/>
    <xf numFmtId="3" fontId="8" fillId="0" borderId="0" xfId="0" applyNumberFormat="1" applyFont="1" applyAlignment="1"/>
    <xf numFmtId="3" fontId="7" fillId="0" borderId="0" xfId="0" applyNumberFormat="1" applyFont="1" applyAlignment="1">
      <alignment horizontal="centerContinuous"/>
    </xf>
    <xf numFmtId="3" fontId="7" fillId="0" borderId="0" xfId="0" applyNumberFormat="1" applyFont="1" applyAlignment="1">
      <alignment horizontal="fill"/>
    </xf>
    <xf numFmtId="3" fontId="7" fillId="0" borderId="0" xfId="0" applyNumberFormat="1" applyFont="1" applyBorder="1" applyAlignment="1"/>
    <xf numFmtId="165" fontId="8" fillId="0" borderId="0" xfId="0" applyNumberFormat="1" applyFont="1" applyAlignment="1"/>
    <xf numFmtId="165" fontId="7" fillId="0" borderId="0" xfId="0" applyNumberFormat="1" applyFont="1" applyAlignment="1"/>
    <xf numFmtId="165" fontId="9" fillId="0" borderId="0" xfId="0" applyNumberFormat="1" applyFont="1" applyAlignment="1">
      <alignment horizontal="centerContinuous"/>
    </xf>
    <xf numFmtId="165" fontId="11" fillId="0" borderId="0" xfId="0" applyNumberFormat="1" applyFont="1" applyAlignment="1">
      <alignment horizontal="centerContinuous"/>
    </xf>
    <xf numFmtId="165" fontId="10" fillId="0" borderId="0" xfId="0" applyNumberFormat="1" applyFont="1" applyAlignment="1">
      <alignment horizontal="centerContinuous"/>
    </xf>
    <xf numFmtId="165" fontId="7" fillId="0" borderId="0" xfId="0" applyNumberFormat="1" applyFont="1" applyAlignment="1">
      <alignment horizontal="fill"/>
    </xf>
    <xf numFmtId="165" fontId="4" fillId="0" borderId="0" xfId="0" applyNumberFormat="1" applyFont="1" applyAlignment="1"/>
    <xf numFmtId="165" fontId="5" fillId="0" borderId="0" xfId="0" applyNumberFormat="1" applyFont="1" applyAlignment="1">
      <alignment horizontal="centerContinuous"/>
    </xf>
    <xf numFmtId="165" fontId="3" fillId="0" borderId="0" xfId="0" applyNumberFormat="1" applyFont="1" applyAlignment="1">
      <alignment horizontal="centerContinuous"/>
    </xf>
    <xf numFmtId="165" fontId="6" fillId="0" borderId="0" xfId="0" applyNumberFormat="1" applyFont="1" applyAlignment="1">
      <alignment horizontal="centerContinuous"/>
    </xf>
    <xf numFmtId="165" fontId="7" fillId="0" borderId="0" xfId="0" applyNumberFormat="1" applyFont="1" applyAlignment="1">
      <alignment horizontal="right"/>
    </xf>
    <xf numFmtId="165" fontId="3" fillId="0" borderId="1" xfId="0" applyNumberFormat="1" applyFont="1" applyBorder="1" applyAlignment="1"/>
    <xf numFmtId="3" fontId="13" fillId="0" borderId="0" xfId="0" applyNumberFormat="1" applyFont="1" applyAlignment="1"/>
    <xf numFmtId="165" fontId="7" fillId="0" borderId="0" xfId="0" applyNumberFormat="1" applyFont="1" applyBorder="1"/>
    <xf numFmtId="3" fontId="7" fillId="0" borderId="1" xfId="0" applyNumberFormat="1" applyFont="1" applyBorder="1" applyAlignment="1">
      <alignment horizontal="fill"/>
    </xf>
    <xf numFmtId="165" fontId="14" fillId="0" borderId="0" xfId="0" applyNumberFormat="1" applyFont="1" applyAlignment="1">
      <alignment horizontal="centerContinuous"/>
    </xf>
    <xf numFmtId="165" fontId="8" fillId="0" borderId="0" xfId="0" applyNumberFormat="1" applyFont="1" applyAlignment="1">
      <alignment horizontal="centerContinuous"/>
    </xf>
    <xf numFmtId="0" fontId="0" fillId="0" borderId="0" xfId="0" applyBorder="1" applyAlignment="1">
      <alignment vertical="top" wrapText="1"/>
    </xf>
    <xf numFmtId="3" fontId="8" fillId="0" borderId="0" xfId="0" applyNumberFormat="1" applyFont="1" applyAlignment="1">
      <alignment horizontal="centerContinuous"/>
    </xf>
    <xf numFmtId="0" fontId="7" fillId="0" borderId="0" xfId="0" applyFont="1" applyBorder="1" applyAlignment="1">
      <alignment vertical="top" wrapText="1"/>
    </xf>
    <xf numFmtId="165" fontId="3" fillId="0" borderId="0" xfId="0" applyNumberFormat="1" applyFont="1" applyFill="1" applyAlignment="1"/>
    <xf numFmtId="165" fontId="3" fillId="0" borderId="2" xfId="0" applyNumberFormat="1" applyFont="1" applyBorder="1" applyAlignment="1"/>
    <xf numFmtId="165" fontId="3" fillId="0" borderId="3" xfId="0" applyNumberFormat="1" applyFont="1" applyBorder="1" applyAlignment="1"/>
    <xf numFmtId="165" fontId="3" fillId="0" borderId="4" xfId="0" applyNumberFormat="1" applyFont="1" applyBorder="1" applyAlignment="1"/>
    <xf numFmtId="165" fontId="3" fillId="0" borderId="5" xfId="0" applyNumberFormat="1" applyFont="1" applyBorder="1" applyAlignment="1"/>
    <xf numFmtId="165" fontId="17" fillId="0" borderId="6" xfId="0" applyNumberFormat="1" applyFont="1" applyBorder="1" applyAlignment="1">
      <alignment horizontal="centerContinuous"/>
    </xf>
    <xf numFmtId="165" fontId="17" fillId="0" borderId="7" xfId="0" applyNumberFormat="1" applyFont="1" applyBorder="1" applyAlignment="1">
      <alignment horizontal="centerContinuous"/>
    </xf>
    <xf numFmtId="165" fontId="17" fillId="0" borderId="8" xfId="0" applyNumberFormat="1" applyFont="1" applyBorder="1" applyAlignment="1">
      <alignment horizontal="right"/>
    </xf>
    <xf numFmtId="165" fontId="17" fillId="0" borderId="9" xfId="0" applyNumberFormat="1" applyFont="1" applyBorder="1" applyAlignment="1"/>
    <xf numFmtId="165" fontId="3" fillId="0" borderId="7" xfId="0" applyNumberFormat="1" applyFont="1" applyBorder="1" applyAlignment="1"/>
    <xf numFmtId="165" fontId="3" fillId="0" borderId="10" xfId="0" applyNumberFormat="1" applyFont="1" applyBorder="1" applyAlignment="1"/>
    <xf numFmtId="165" fontId="17" fillId="0" borderId="5" xfId="0" applyNumberFormat="1" applyFont="1" applyBorder="1" applyAlignment="1">
      <alignment horizontal="centerContinuous"/>
    </xf>
    <xf numFmtId="3" fontId="7" fillId="0" borderId="6" xfId="0" applyNumberFormat="1" applyFont="1" applyBorder="1" applyAlignment="1"/>
    <xf numFmtId="165" fontId="7" fillId="0" borderId="6" xfId="0" applyNumberFormat="1" applyFont="1" applyBorder="1" applyAlignment="1"/>
    <xf numFmtId="165" fontId="7" fillId="0" borderId="7" xfId="0" applyNumberFormat="1" applyFont="1" applyBorder="1" applyAlignment="1"/>
    <xf numFmtId="165" fontId="7" fillId="0" borderId="1" xfId="0" applyNumberFormat="1" applyFont="1" applyBorder="1" applyAlignment="1">
      <alignment horizontal="fill"/>
    </xf>
    <xf numFmtId="3" fontId="7" fillId="0" borderId="5" xfId="0" applyNumberFormat="1" applyFont="1" applyBorder="1" applyAlignment="1"/>
    <xf numFmtId="3" fontId="7" fillId="0" borderId="4" xfId="0" applyNumberFormat="1" applyFont="1" applyBorder="1" applyAlignment="1"/>
    <xf numFmtId="3" fontId="7" fillId="0" borderId="11" xfId="0" applyNumberFormat="1" applyFont="1" applyBorder="1" applyAlignment="1">
      <alignment horizontal="fill"/>
    </xf>
    <xf numFmtId="165" fontId="7" fillId="0" borderId="11" xfId="0" applyNumberFormat="1" applyFont="1" applyBorder="1" applyAlignment="1">
      <alignment horizontal="fill"/>
    </xf>
    <xf numFmtId="165" fontId="7" fillId="0" borderId="12" xfId="0" applyNumberFormat="1" applyFont="1" applyBorder="1" applyAlignment="1"/>
    <xf numFmtId="3" fontId="11" fillId="0" borderId="9" xfId="0" applyNumberFormat="1" applyFont="1" applyBorder="1" applyAlignment="1"/>
    <xf numFmtId="3" fontId="7" fillId="0" borderId="8" xfId="0" applyNumberFormat="1" applyFont="1" applyBorder="1" applyAlignment="1"/>
    <xf numFmtId="165" fontId="7" fillId="0" borderId="8" xfId="0" applyNumberFormat="1" applyFont="1" applyBorder="1" applyAlignment="1"/>
    <xf numFmtId="165" fontId="11" fillId="0" borderId="8" xfId="0" applyNumberFormat="1" applyFont="1" applyBorder="1" applyAlignment="1"/>
    <xf numFmtId="165" fontId="12" fillId="0" borderId="13" xfId="0" applyNumberFormat="1" applyFont="1" applyBorder="1" applyAlignment="1">
      <alignment horizontal="center"/>
    </xf>
    <xf numFmtId="165" fontId="12" fillId="0" borderId="14" xfId="0" applyNumberFormat="1" applyFont="1" applyBorder="1" applyAlignment="1">
      <alignment horizontal="center"/>
    </xf>
    <xf numFmtId="165" fontId="7" fillId="0" borderId="15" xfId="0" applyNumberFormat="1" applyFont="1" applyBorder="1" applyAlignment="1"/>
    <xf numFmtId="165" fontId="12" fillId="0" borderId="13" xfId="0" applyNumberFormat="1" applyFont="1" applyBorder="1" applyAlignment="1"/>
    <xf numFmtId="3" fontId="20" fillId="0" borderId="0" xfId="0" applyNumberFormat="1" applyFont="1" applyAlignment="1">
      <alignment horizontal="centerContinuous"/>
    </xf>
    <xf numFmtId="3" fontId="12" fillId="0" borderId="1" xfId="0" applyNumberFormat="1" applyFont="1" applyBorder="1" applyAlignment="1">
      <alignment horizontal="fill"/>
    </xf>
    <xf numFmtId="165" fontId="12" fillId="0" borderId="1" xfId="0" applyNumberFormat="1" applyFont="1" applyBorder="1" applyAlignment="1">
      <alignment horizontal="fill"/>
    </xf>
    <xf numFmtId="165" fontId="17" fillId="0" borderId="9" xfId="0" applyNumberFormat="1" applyFont="1" applyBorder="1" applyAlignment="1">
      <alignment horizontal="right"/>
    </xf>
    <xf numFmtId="165" fontId="17" fillId="0" borderId="16" xfId="0" applyNumberFormat="1" applyFont="1" applyBorder="1" applyAlignment="1">
      <alignment horizontal="right"/>
    </xf>
    <xf numFmtId="165" fontId="17" fillId="0" borderId="8" xfId="0" applyNumberFormat="1" applyFont="1" applyBorder="1" applyAlignment="1">
      <alignment horizontal="center"/>
    </xf>
    <xf numFmtId="165" fontId="17" fillId="0" borderId="4" xfId="0" applyNumberFormat="1" applyFont="1" applyBorder="1" applyAlignment="1">
      <alignment horizontal="centerContinuous"/>
    </xf>
    <xf numFmtId="165" fontId="17" fillId="0" borderId="0" xfId="0" applyNumberFormat="1" applyFont="1" applyBorder="1" applyAlignment="1">
      <alignment horizontal="centerContinuous"/>
    </xf>
    <xf numFmtId="165" fontId="17" fillId="0" borderId="0" xfId="0" applyNumberFormat="1" applyFont="1" applyBorder="1" applyAlignment="1"/>
    <xf numFmtId="165" fontId="7" fillId="0" borderId="17" xfId="0" applyNumberFormat="1" applyFont="1" applyBorder="1" applyAlignment="1"/>
    <xf numFmtId="165" fontId="12" fillId="0" borderId="14" xfId="0" applyNumberFormat="1" applyFont="1" applyBorder="1" applyAlignment="1">
      <alignment horizontal="right"/>
    </xf>
    <xf numFmtId="165" fontId="17" fillId="0" borderId="5" xfId="0" applyNumberFormat="1" applyFont="1" applyBorder="1" applyAlignment="1">
      <alignment horizontal="centerContinuous" wrapText="1"/>
    </xf>
    <xf numFmtId="3" fontId="16" fillId="0" borderId="0" xfId="0" applyNumberFormat="1" applyFont="1" applyAlignment="1"/>
    <xf numFmtId="3" fontId="21" fillId="0" borderId="0" xfId="0" applyNumberFormat="1" applyFont="1" applyAlignment="1"/>
    <xf numFmtId="5" fontId="3" fillId="0" borderId="1" xfId="0" applyNumberFormat="1" applyFont="1" applyBorder="1" applyAlignment="1"/>
    <xf numFmtId="5" fontId="3" fillId="0" borderId="3" xfId="0" applyNumberFormat="1" applyFont="1" applyBorder="1" applyAlignment="1"/>
    <xf numFmtId="165" fontId="16" fillId="0" borderId="18" xfId="0" applyNumberFormat="1" applyFont="1" applyBorder="1" applyAlignment="1"/>
    <xf numFmtId="165" fontId="16" fillId="0" borderId="15" xfId="0" applyNumberFormat="1" applyFont="1" applyBorder="1" applyAlignment="1"/>
    <xf numFmtId="165" fontId="22" fillId="0" borderId="15" xfId="0" applyNumberFormat="1" applyFont="1" applyBorder="1" applyAlignment="1"/>
    <xf numFmtId="3" fontId="16" fillId="0" borderId="12" xfId="0" applyNumberFormat="1" applyFont="1" applyBorder="1" applyAlignment="1"/>
    <xf numFmtId="3" fontId="16" fillId="0" borderId="11" xfId="0" applyNumberFormat="1" applyFont="1" applyBorder="1" applyAlignment="1"/>
    <xf numFmtId="3" fontId="16" fillId="0" borderId="11" xfId="0" applyNumberFormat="1" applyFont="1" applyBorder="1" applyAlignment="1">
      <alignment horizontal="fill"/>
    </xf>
    <xf numFmtId="3" fontId="16" fillId="0" borderId="4" xfId="0" applyNumberFormat="1" applyFont="1" applyBorder="1" applyAlignment="1"/>
    <xf numFmtId="3" fontId="16" fillId="0" borderId="0" xfId="0" applyNumberFormat="1" applyFont="1" applyBorder="1" applyAlignment="1"/>
    <xf numFmtId="3" fontId="16" fillId="0" borderId="0" xfId="0" applyNumberFormat="1" applyFont="1" applyAlignment="1">
      <alignment horizontal="fill"/>
    </xf>
    <xf numFmtId="3" fontId="11" fillId="0" borderId="0" xfId="0" applyNumberFormat="1" applyFont="1" applyAlignment="1">
      <alignment horizontal="centerContinuous"/>
    </xf>
    <xf numFmtId="165" fontId="7" fillId="0" borderId="10" xfId="0" applyNumberFormat="1" applyFont="1" applyBorder="1" applyAlignment="1">
      <alignment horizontal="centerContinuous"/>
    </xf>
    <xf numFmtId="165" fontId="11" fillId="0" borderId="1" xfId="0" applyNumberFormat="1" applyFont="1" applyBorder="1" applyAlignment="1">
      <alignment horizontal="centerContinuous"/>
    </xf>
    <xf numFmtId="165" fontId="7" fillId="0" borderId="1" xfId="0" applyNumberFormat="1" applyFont="1" applyBorder="1" applyAlignment="1"/>
    <xf numFmtId="165" fontId="7" fillId="0" borderId="1" xfId="0" applyNumberFormat="1" applyFont="1" applyBorder="1" applyAlignment="1">
      <alignment horizontal="centerContinuous"/>
    </xf>
    <xf numFmtId="3" fontId="12" fillId="0" borderId="9" xfId="0" applyNumberFormat="1" applyFont="1" applyBorder="1" applyAlignment="1" applyProtection="1">
      <protection locked="0"/>
    </xf>
    <xf numFmtId="165" fontId="7" fillId="0" borderId="9" xfId="0" applyNumberFormat="1" applyFont="1" applyBorder="1" applyAlignment="1">
      <alignment horizontal="right"/>
    </xf>
    <xf numFmtId="165" fontId="7" fillId="0" borderId="8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right"/>
    </xf>
    <xf numFmtId="0" fontId="0" fillId="0" borderId="6" xfId="0" applyFill="1" applyBorder="1"/>
    <xf numFmtId="165" fontId="17" fillId="0" borderId="3" xfId="0" applyNumberFormat="1" applyFont="1" applyBorder="1" applyAlignment="1">
      <alignment horizontal="centerContinuous"/>
    </xf>
    <xf numFmtId="165" fontId="2" fillId="0" borderId="16" xfId="0" applyNumberFormat="1" applyFont="1" applyBorder="1" applyAlignment="1"/>
    <xf numFmtId="3" fontId="9" fillId="0" borderId="0" xfId="0" applyNumberFormat="1" applyFont="1" applyAlignment="1"/>
    <xf numFmtId="0" fontId="15" fillId="0" borderId="0" xfId="0" applyFont="1"/>
    <xf numFmtId="0" fontId="8" fillId="0" borderId="0" xfId="36" applyFont="1"/>
    <xf numFmtId="0" fontId="8" fillId="0" borderId="0" xfId="36" applyFont="1" applyFill="1"/>
    <xf numFmtId="0" fontId="15" fillId="0" borderId="0" xfId="36" applyFont="1"/>
    <xf numFmtId="0" fontId="24" fillId="0" borderId="10" xfId="36" applyFont="1" applyFill="1" applyBorder="1" applyAlignment="1">
      <alignment horizontal="centerContinuous"/>
    </xf>
    <xf numFmtId="0" fontId="8" fillId="0" borderId="4" xfId="36" applyFont="1" applyFill="1" applyBorder="1" applyAlignment="1">
      <alignment horizontal="center"/>
    </xf>
    <xf numFmtId="0" fontId="8" fillId="0" borderId="2" xfId="36" applyFont="1" applyFill="1" applyBorder="1" applyAlignment="1">
      <alignment horizontal="center"/>
    </xf>
    <xf numFmtId="0" fontId="25" fillId="0" borderId="10" xfId="36" applyFont="1" applyFill="1" applyBorder="1" applyAlignment="1">
      <alignment horizontal="center"/>
    </xf>
    <xf numFmtId="0" fontId="25" fillId="0" borderId="3" xfId="36" applyFont="1" applyFill="1" applyBorder="1" applyAlignment="1">
      <alignment horizontal="center"/>
    </xf>
    <xf numFmtId="0" fontId="8" fillId="0" borderId="15" xfId="36" applyFont="1" applyBorder="1"/>
    <xf numFmtId="0" fontId="8" fillId="0" borderId="4" xfId="36" applyFont="1" applyBorder="1"/>
    <xf numFmtId="0" fontId="8" fillId="0" borderId="2" xfId="36" applyFont="1" applyBorder="1"/>
    <xf numFmtId="164" fontId="8" fillId="0" borderId="3" xfId="1" applyNumberFormat="1" applyFont="1" applyBorder="1"/>
    <xf numFmtId="166" fontId="8" fillId="0" borderId="15" xfId="1" applyNumberFormat="1" applyFont="1" applyBorder="1"/>
    <xf numFmtId="5" fontId="8" fillId="0" borderId="3" xfId="1" applyNumberFormat="1" applyFont="1" applyBorder="1"/>
    <xf numFmtId="0" fontId="24" fillId="0" borderId="19" xfId="36" applyFont="1" applyBorder="1"/>
    <xf numFmtId="0" fontId="24" fillId="0" borderId="15" xfId="36" applyFont="1" applyBorder="1"/>
    <xf numFmtId="3" fontId="24" fillId="0" borderId="3" xfId="1" applyNumberFormat="1" applyFont="1" applyBorder="1"/>
    <xf numFmtId="166" fontId="24" fillId="0" borderId="15" xfId="1" applyNumberFormat="1" applyFont="1" applyBorder="1"/>
    <xf numFmtId="37" fontId="24" fillId="0" borderId="3" xfId="1" applyNumberFormat="1" applyFont="1" applyBorder="1"/>
    <xf numFmtId="0" fontId="24" fillId="0" borderId="20" xfId="36" applyFont="1" applyBorder="1" applyAlignment="1">
      <alignment horizontal="left"/>
    </xf>
    <xf numFmtId="0" fontId="24" fillId="0" borderId="21" xfId="36" applyFont="1" applyBorder="1" applyAlignment="1">
      <alignment horizontal="left"/>
    </xf>
    <xf numFmtId="0" fontId="8" fillId="0" borderId="15" xfId="36" applyFont="1" applyFill="1" applyBorder="1" applyAlignment="1"/>
    <xf numFmtId="0" fontId="25" fillId="0" borderId="4" xfId="36" applyFont="1" applyFill="1" applyBorder="1" applyAlignment="1">
      <alignment horizontal="center"/>
    </xf>
    <xf numFmtId="0" fontId="25" fillId="0" borderId="2" xfId="36" applyFont="1" applyFill="1" applyBorder="1" applyAlignment="1">
      <alignment horizontal="center"/>
    </xf>
    <xf numFmtId="5" fontId="9" fillId="0" borderId="19" xfId="0" applyNumberFormat="1" applyFont="1" applyBorder="1" applyAlignment="1"/>
    <xf numFmtId="165" fontId="27" fillId="2" borderId="11" xfId="0" applyNumberFormat="1" applyFont="1" applyFill="1" applyBorder="1" applyAlignment="1">
      <alignment horizontal="left"/>
    </xf>
    <xf numFmtId="165" fontId="27" fillId="2" borderId="11" xfId="0" applyNumberFormat="1" applyFont="1" applyFill="1" applyBorder="1" applyAlignment="1"/>
    <xf numFmtId="165" fontId="27" fillId="2" borderId="22" xfId="0" applyNumberFormat="1" applyFont="1" applyFill="1" applyBorder="1" applyAlignment="1"/>
    <xf numFmtId="165" fontId="27" fillId="2" borderId="12" xfId="0" applyNumberFormat="1" applyFont="1" applyFill="1" applyBorder="1" applyAlignment="1"/>
    <xf numFmtId="164" fontId="27" fillId="2" borderId="11" xfId="0" applyNumberFormat="1" applyFont="1" applyFill="1" applyBorder="1" applyAlignment="1"/>
    <xf numFmtId="164" fontId="27" fillId="2" borderId="22" xfId="0" applyNumberFormat="1" applyFont="1" applyFill="1" applyBorder="1" applyAlignment="1"/>
    <xf numFmtId="165" fontId="29" fillId="2" borderId="11" xfId="0" applyNumberFormat="1" applyFont="1" applyFill="1" applyBorder="1" applyAlignment="1"/>
    <xf numFmtId="165" fontId="29" fillId="2" borderId="12" xfId="0" applyNumberFormat="1" applyFont="1" applyFill="1" applyBorder="1" applyAlignment="1"/>
    <xf numFmtId="165" fontId="29" fillId="2" borderId="22" xfId="0" applyNumberFormat="1" applyFont="1" applyFill="1" applyBorder="1" applyAlignment="1"/>
    <xf numFmtId="165" fontId="29" fillId="2" borderId="23" xfId="0" applyNumberFormat="1" applyFont="1" applyFill="1" applyBorder="1" applyAlignment="1"/>
    <xf numFmtId="165" fontId="27" fillId="2" borderId="24" xfId="0" applyNumberFormat="1" applyFont="1" applyFill="1" applyBorder="1" applyAlignment="1">
      <alignment horizontal="left"/>
    </xf>
    <xf numFmtId="165" fontId="27" fillId="2" borderId="24" xfId="0" applyNumberFormat="1" applyFont="1" applyFill="1" applyBorder="1" applyAlignment="1"/>
    <xf numFmtId="165" fontId="27" fillId="2" borderId="17" xfId="0" applyNumberFormat="1" applyFont="1" applyFill="1" applyBorder="1" applyAlignment="1"/>
    <xf numFmtId="165" fontId="27" fillId="2" borderId="25" xfId="0" applyNumberFormat="1" applyFont="1" applyFill="1" applyBorder="1" applyAlignment="1"/>
    <xf numFmtId="5" fontId="27" fillId="2" borderId="11" xfId="0" applyNumberFormat="1" applyFont="1" applyFill="1" applyBorder="1" applyAlignment="1"/>
    <xf numFmtId="5" fontId="27" fillId="2" borderId="22" xfId="0" applyNumberFormat="1" applyFont="1" applyFill="1" applyBorder="1" applyAlignment="1"/>
    <xf numFmtId="165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/>
    <xf numFmtId="37" fontId="9" fillId="0" borderId="19" xfId="0" applyNumberFormat="1" applyFont="1" applyBorder="1" applyAlignment="1"/>
    <xf numFmtId="37" fontId="16" fillId="0" borderId="18" xfId="0" applyNumberFormat="1" applyFont="1" applyBorder="1" applyAlignment="1"/>
    <xf numFmtId="37" fontId="16" fillId="0" borderId="15" xfId="0" applyNumberFormat="1" applyFont="1" applyBorder="1" applyAlignment="1"/>
    <xf numFmtId="37" fontId="22" fillId="0" borderId="15" xfId="0" applyNumberFormat="1" applyFont="1" applyBorder="1" applyAlignment="1"/>
    <xf numFmtId="37" fontId="9" fillId="0" borderId="18" xfId="0" applyNumberFormat="1" applyFont="1" applyBorder="1" applyAlignment="1"/>
    <xf numFmtId="37" fontId="16" fillId="0" borderId="19" xfId="0" applyNumberFormat="1" applyFont="1" applyBorder="1" applyAlignment="1"/>
    <xf numFmtId="0" fontId="31" fillId="0" borderId="0" xfId="36" applyFont="1"/>
    <xf numFmtId="164" fontId="3" fillId="0" borderId="1" xfId="0" applyNumberFormat="1" applyFont="1" applyBorder="1" applyAlignment="1"/>
    <xf numFmtId="0" fontId="8" fillId="0" borderId="19" xfId="36" applyFont="1" applyBorder="1" applyAlignment="1">
      <alignment horizontal="left" indent="1"/>
    </xf>
    <xf numFmtId="3" fontId="32" fillId="0" borderId="0" xfId="0" applyNumberFormat="1" applyFont="1" applyAlignment="1"/>
    <xf numFmtId="3" fontId="32" fillId="0" borderId="0" xfId="0" applyNumberFormat="1" applyFont="1"/>
    <xf numFmtId="3" fontId="32" fillId="0" borderId="0" xfId="0" applyNumberFormat="1" applyFont="1" applyBorder="1" applyAlignment="1"/>
    <xf numFmtId="3" fontId="33" fillId="0" borderId="0" xfId="0" applyNumberFormat="1" applyFont="1" applyAlignment="1"/>
    <xf numFmtId="3" fontId="34" fillId="0" borderId="0" xfId="0" applyNumberFormat="1" applyFont="1" applyFill="1" applyAlignment="1">
      <alignment horizontal="centerContinuous"/>
    </xf>
    <xf numFmtId="0" fontId="34" fillId="0" borderId="0" xfId="0" applyFont="1" applyFill="1" applyBorder="1" applyAlignment="1">
      <alignment vertical="top" wrapText="1"/>
    </xf>
    <xf numFmtId="0" fontId="34" fillId="0" borderId="0" xfId="0" applyFont="1" applyFill="1" applyAlignment="1">
      <alignment wrapText="1"/>
    </xf>
    <xf numFmtId="3" fontId="34" fillId="0" borderId="0" xfId="0" applyNumberFormat="1" applyFont="1" applyFill="1" applyAlignment="1"/>
    <xf numFmtId="3" fontId="33" fillId="0" borderId="0" xfId="0" applyNumberFormat="1" applyFont="1" applyFill="1" applyAlignment="1"/>
    <xf numFmtId="0" fontId="35" fillId="0" borderId="0" xfId="36" applyFont="1"/>
    <xf numFmtId="0" fontId="36" fillId="0" borderId="0" xfId="36" applyFont="1" applyAlignment="1">
      <alignment horizontal="left"/>
    </xf>
    <xf numFmtId="0" fontId="15" fillId="0" borderId="0" xfId="36" applyAlignment="1">
      <alignment horizontal="centerContinuous"/>
    </xf>
    <xf numFmtId="0" fontId="15" fillId="0" borderId="0" xfId="36"/>
    <xf numFmtId="0" fontId="15" fillId="0" borderId="0" xfId="36" applyFill="1"/>
    <xf numFmtId="0" fontId="37" fillId="0" borderId="0" xfId="36" applyFont="1"/>
    <xf numFmtId="0" fontId="37" fillId="0" borderId="0" xfId="36" applyFont="1" applyAlignment="1">
      <alignment horizontal="left"/>
    </xf>
    <xf numFmtId="0" fontId="38" fillId="0" borderId="0" xfId="36" applyFont="1" applyFill="1"/>
    <xf numFmtId="0" fontId="39" fillId="0" borderId="0" xfId="0" applyFont="1" applyFill="1" applyBorder="1" applyAlignment="1">
      <alignment wrapText="1"/>
    </xf>
    <xf numFmtId="0" fontId="39" fillId="0" borderId="0" xfId="0" applyFont="1" applyFill="1" applyBorder="1" applyAlignment="1"/>
    <xf numFmtId="165" fontId="40" fillId="0" borderId="0" xfId="0" applyNumberFormat="1" applyFont="1" applyAlignment="1"/>
    <xf numFmtId="165" fontId="41" fillId="0" borderId="0" xfId="0" applyNumberFormat="1" applyFont="1" applyAlignment="1"/>
    <xf numFmtId="165" fontId="42" fillId="0" borderId="0" xfId="0" applyNumberFormat="1" applyFont="1"/>
    <xf numFmtId="165" fontId="34" fillId="0" borderId="0" xfId="0" applyNumberFormat="1" applyFont="1"/>
    <xf numFmtId="0" fontId="3" fillId="0" borderId="1" xfId="0" applyNumberFormat="1" applyFont="1" applyBorder="1" applyAlignment="1"/>
    <xf numFmtId="0" fontId="3" fillId="0" borderId="10" xfId="0" applyNumberFormat="1" applyFont="1" applyBorder="1" applyAlignment="1"/>
    <xf numFmtId="0" fontId="16" fillId="0" borderId="19" xfId="0" applyNumberFormat="1" applyFont="1" applyBorder="1" applyAlignment="1"/>
    <xf numFmtId="0" fontId="9" fillId="0" borderId="18" xfId="0" applyNumberFormat="1" applyFont="1" applyBorder="1" applyAlignment="1"/>
    <xf numFmtId="0" fontId="16" fillId="0" borderId="18" xfId="0" applyNumberFormat="1" applyFont="1" applyBorder="1" applyAlignment="1"/>
    <xf numFmtId="0" fontId="9" fillId="0" borderId="19" xfId="0" applyNumberFormat="1" applyFont="1" applyBorder="1" applyAlignment="1"/>
    <xf numFmtId="0" fontId="8" fillId="0" borderId="10" xfId="1" applyNumberFormat="1" applyFont="1" applyBorder="1"/>
    <xf numFmtId="0" fontId="24" fillId="0" borderId="10" xfId="1" applyNumberFormat="1" applyFont="1" applyBorder="1"/>
    <xf numFmtId="0" fontId="8" fillId="0" borderId="0" xfId="36" applyNumberFormat="1" applyFont="1"/>
    <xf numFmtId="0" fontId="24" fillId="0" borderId="26" xfId="36" applyNumberFormat="1" applyFont="1" applyBorder="1" applyAlignment="1">
      <alignment horizontal="right"/>
    </xf>
    <xf numFmtId="0" fontId="8" fillId="0" borderId="10" xfId="1" applyNumberFormat="1" applyFont="1" applyBorder="1" applyAlignment="1">
      <alignment horizontal="right"/>
    </xf>
    <xf numFmtId="0" fontId="24" fillId="0" borderId="10" xfId="1" applyNumberFormat="1" applyFont="1" applyBorder="1" applyAlignment="1">
      <alignment horizontal="right"/>
    </xf>
    <xf numFmtId="0" fontId="8" fillId="0" borderId="0" xfId="36" applyNumberFormat="1" applyFont="1" applyAlignment="1">
      <alignment horizontal="right"/>
    </xf>
    <xf numFmtId="0" fontId="24" fillId="0" borderId="27" xfId="36" applyNumberFormat="1" applyFont="1" applyBorder="1" applyAlignment="1">
      <alignment horizontal="right"/>
    </xf>
    <xf numFmtId="0" fontId="27" fillId="2" borderId="11" xfId="0" applyNumberFormat="1" applyFont="1" applyFill="1" applyBorder="1" applyAlignment="1"/>
    <xf numFmtId="0" fontId="27" fillId="2" borderId="11" xfId="0" applyNumberFormat="1" applyFont="1" applyFill="1" applyBorder="1" applyAlignment="1">
      <alignment horizontal="right"/>
    </xf>
    <xf numFmtId="0" fontId="27" fillId="2" borderId="12" xfId="0" applyNumberFormat="1" applyFont="1" applyFill="1" applyBorder="1" applyAlignment="1"/>
    <xf numFmtId="0" fontId="30" fillId="0" borderId="24" xfId="0" applyFont="1" applyBorder="1"/>
    <xf numFmtId="165" fontId="28" fillId="2" borderId="29" xfId="0" applyNumberFormat="1" applyFont="1" applyFill="1" applyBorder="1" applyAlignment="1">
      <alignment horizontal="right"/>
    </xf>
    <xf numFmtId="165" fontId="28" fillId="2" borderId="30" xfId="0" applyNumberFormat="1" applyFont="1" applyFill="1" applyBorder="1" applyAlignment="1">
      <alignment horizontal="right"/>
    </xf>
    <xf numFmtId="165" fontId="28" fillId="2" borderId="31" xfId="0" applyNumberFormat="1" applyFont="1" applyFill="1" applyBorder="1" applyAlignment="1">
      <alignment horizontal="right"/>
    </xf>
    <xf numFmtId="165" fontId="28" fillId="2" borderId="29" xfId="0" applyNumberFormat="1" applyFont="1" applyFill="1" applyBorder="1" applyAlignment="1"/>
    <xf numFmtId="165" fontId="28" fillId="2" borderId="30" xfId="0" applyNumberFormat="1" applyFont="1" applyFill="1" applyBorder="1" applyAlignment="1"/>
    <xf numFmtId="0" fontId="29" fillId="2" borderId="11" xfId="0" applyNumberFormat="1" applyFont="1" applyFill="1" applyBorder="1" applyAlignment="1">
      <alignment horizontal="right"/>
    </xf>
    <xf numFmtId="5" fontId="24" fillId="0" borderId="28" xfId="13" applyNumberFormat="1" applyFont="1" applyBorder="1" applyAlignment="1">
      <alignment horizontal="right"/>
    </xf>
    <xf numFmtId="5" fontId="24" fillId="0" borderId="32" xfId="13" applyNumberFormat="1" applyFont="1" applyBorder="1" applyAlignment="1">
      <alignment horizontal="right"/>
    </xf>
    <xf numFmtId="3" fontId="12" fillId="0" borderId="4" xfId="0" applyNumberFormat="1" applyFont="1" applyBorder="1" applyAlignment="1" applyProtection="1">
      <protection locked="0"/>
    </xf>
    <xf numFmtId="165" fontId="7" fillId="0" borderId="4" xfId="0" applyNumberFormat="1" applyFont="1" applyBorder="1" applyAlignment="1">
      <alignment horizontal="right"/>
    </xf>
    <xf numFmtId="3" fontId="7" fillId="0" borderId="10" xfId="0" applyNumberFormat="1" applyFont="1" applyBorder="1" applyAlignment="1"/>
    <xf numFmtId="0" fontId="7" fillId="0" borderId="10" xfId="0" applyNumberFormat="1" applyFont="1" applyBorder="1" applyAlignment="1"/>
    <xf numFmtId="0" fontId="7" fillId="0" borderId="1" xfId="0" applyNumberFormat="1" applyFont="1" applyBorder="1" applyAlignment="1"/>
    <xf numFmtId="164" fontId="7" fillId="0" borderId="1" xfId="0" applyNumberFormat="1" applyFont="1" applyBorder="1" applyAlignment="1"/>
    <xf numFmtId="5" fontId="7" fillId="0" borderId="1" xfId="0" applyNumberFormat="1" applyFont="1" applyBorder="1" applyAlignment="1"/>
    <xf numFmtId="0" fontId="0" fillId="0" borderId="7" xfId="0" applyBorder="1" applyAlignment="1">
      <alignment horizontal="center"/>
    </xf>
    <xf numFmtId="165" fontId="12" fillId="0" borderId="6" xfId="0" applyNumberFormat="1" applyFont="1" applyBorder="1" applyAlignment="1">
      <alignment horizontal="center"/>
    </xf>
    <xf numFmtId="165" fontId="12" fillId="0" borderId="6" xfId="0" applyNumberFormat="1" applyFont="1" applyBorder="1" applyAlignment="1"/>
    <xf numFmtId="165" fontId="12" fillId="0" borderId="8" xfId="0" applyNumberFormat="1" applyFont="1" applyBorder="1" applyAlignment="1">
      <alignment horizontal="center"/>
    </xf>
    <xf numFmtId="0" fontId="16" fillId="0" borderId="1" xfId="0" applyNumberFormat="1" applyFont="1" applyBorder="1" applyAlignment="1"/>
    <xf numFmtId="165" fontId="16" fillId="0" borderId="11" xfId="0" applyNumberFormat="1" applyFont="1" applyBorder="1" applyAlignment="1"/>
    <xf numFmtId="165" fontId="7" fillId="0" borderId="0" xfId="0" applyNumberFormat="1" applyFont="1" applyBorder="1" applyAlignment="1">
      <alignment horizontal="fill"/>
    </xf>
    <xf numFmtId="165" fontId="16" fillId="0" borderId="0" xfId="0" applyNumberFormat="1" applyFont="1" applyBorder="1" applyAlignment="1"/>
    <xf numFmtId="165" fontId="22" fillId="0" borderId="0" xfId="0" applyNumberFormat="1" applyFont="1" applyBorder="1" applyAlignment="1"/>
    <xf numFmtId="0" fontId="9" fillId="0" borderId="11" xfId="0" applyNumberFormat="1" applyFont="1" applyBorder="1" applyAlignment="1"/>
    <xf numFmtId="0" fontId="16" fillId="0" borderId="11" xfId="0" applyNumberFormat="1" applyFont="1" applyBorder="1" applyAlignment="1"/>
    <xf numFmtId="0" fontId="9" fillId="0" borderId="1" xfId="0" applyNumberFormat="1" applyFont="1" applyBorder="1" applyAlignment="1"/>
    <xf numFmtId="165" fontId="12" fillId="0" borderId="8" xfId="0" applyNumberFormat="1" applyFont="1" applyBorder="1" applyAlignment="1">
      <alignment horizontal="right"/>
    </xf>
    <xf numFmtId="5" fontId="9" fillId="0" borderId="1" xfId="0" applyNumberFormat="1" applyFont="1" applyBorder="1" applyAlignment="1"/>
    <xf numFmtId="37" fontId="16" fillId="0" borderId="11" xfId="0" applyNumberFormat="1" applyFont="1" applyBorder="1" applyAlignment="1"/>
    <xf numFmtId="37" fontId="16" fillId="0" borderId="0" xfId="0" applyNumberFormat="1" applyFont="1" applyBorder="1" applyAlignment="1"/>
    <xf numFmtId="37" fontId="22" fillId="0" borderId="0" xfId="0" applyNumberFormat="1" applyFont="1" applyBorder="1" applyAlignment="1"/>
    <xf numFmtId="37" fontId="9" fillId="0" borderId="11" xfId="0" applyNumberFormat="1" applyFont="1" applyBorder="1" applyAlignment="1"/>
    <xf numFmtId="37" fontId="9" fillId="0" borderId="1" xfId="0" applyNumberFormat="1" applyFont="1" applyBorder="1" applyAlignment="1"/>
    <xf numFmtId="37" fontId="16" fillId="0" borderId="1" xfId="0" applyNumberFormat="1" applyFont="1" applyBorder="1" applyAlignment="1"/>
    <xf numFmtId="0" fontId="0" fillId="0" borderId="13" xfId="0" applyBorder="1" applyAlignment="1">
      <alignment horizontal="center"/>
    </xf>
    <xf numFmtId="3" fontId="9" fillId="0" borderId="12" xfId="0" applyNumberFormat="1" applyFont="1" applyBorder="1" applyAlignment="1"/>
    <xf numFmtId="3" fontId="13" fillId="0" borderId="0" xfId="0" applyNumberFormat="1" applyFont="1" applyAlignment="1"/>
    <xf numFmtId="165" fontId="4" fillId="0" borderId="10" xfId="0" applyNumberFormat="1" applyFont="1" applyBorder="1" applyAlignment="1">
      <alignment horizontal="centerContinuous"/>
    </xf>
    <xf numFmtId="37" fontId="27" fillId="2" borderId="22" xfId="0" applyNumberFormat="1" applyFont="1" applyFill="1" applyBorder="1" applyAlignment="1"/>
    <xf numFmtId="0" fontId="16" fillId="0" borderId="11" xfId="0" applyFont="1" applyBorder="1" applyAlignment="1"/>
    <xf numFmtId="3" fontId="29" fillId="2" borderId="11" xfId="0" applyNumberFormat="1" applyFont="1" applyFill="1" applyBorder="1" applyAlignment="1"/>
    <xf numFmtId="3" fontId="9" fillId="0" borderId="12" xfId="0" applyNumberFormat="1" applyFont="1" applyBorder="1" applyAlignment="1"/>
    <xf numFmtId="3" fontId="9" fillId="0" borderId="12" xfId="0" applyNumberFormat="1" applyFont="1" applyBorder="1" applyAlignment="1"/>
    <xf numFmtId="0" fontId="0" fillId="0" borderId="11" xfId="0" applyBorder="1" applyAlignment="1"/>
    <xf numFmtId="0" fontId="30" fillId="0" borderId="0" xfId="38"/>
    <xf numFmtId="0" fontId="42" fillId="0" borderId="0" xfId="38" applyFont="1"/>
    <xf numFmtId="0" fontId="0" fillId="0" borderId="11" xfId="0" applyBorder="1" applyAlignment="1"/>
    <xf numFmtId="0" fontId="0" fillId="0" borderId="0" xfId="0" applyBorder="1"/>
    <xf numFmtId="0" fontId="8" fillId="0" borderId="0" xfId="36" applyFont="1" applyFill="1" applyBorder="1" applyAlignment="1">
      <alignment horizontal="center"/>
    </xf>
    <xf numFmtId="0" fontId="25" fillId="0" borderId="0" xfId="36" applyFont="1" applyFill="1" applyBorder="1" applyAlignment="1">
      <alignment horizontal="center"/>
    </xf>
    <xf numFmtId="0" fontId="8" fillId="0" borderId="0" xfId="36" applyFont="1" applyBorder="1"/>
    <xf numFmtId="5" fontId="8" fillId="0" borderId="0" xfId="1" applyNumberFormat="1" applyFont="1" applyBorder="1"/>
    <xf numFmtId="37" fontId="24" fillId="0" borderId="0" xfId="1" applyNumberFormat="1" applyFont="1" applyBorder="1"/>
    <xf numFmtId="5" fontId="24" fillId="0" borderId="0" xfId="13" applyNumberFormat="1" applyFont="1" applyBorder="1" applyAlignment="1">
      <alignment horizontal="right"/>
    </xf>
    <xf numFmtId="0" fontId="8" fillId="0" borderId="4" xfId="36" applyNumberFormat="1" applyFont="1" applyBorder="1" applyAlignment="1">
      <alignment horizontal="right"/>
    </xf>
    <xf numFmtId="0" fontId="32" fillId="0" borderId="0" xfId="38" applyFont="1"/>
    <xf numFmtId="0" fontId="43" fillId="0" borderId="0" xfId="38" applyFont="1"/>
    <xf numFmtId="0" fontId="44" fillId="0" borderId="0" xfId="38" applyFont="1"/>
    <xf numFmtId="0" fontId="26" fillId="0" borderId="0" xfId="38" applyFont="1"/>
    <xf numFmtId="0" fontId="12" fillId="0" borderId="0" xfId="36" applyFont="1"/>
    <xf numFmtId="0" fontId="7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4" fillId="0" borderId="29" xfId="36" applyFont="1" applyFill="1" applyBorder="1" applyAlignment="1">
      <alignment horizontal="centerContinuous"/>
    </xf>
    <xf numFmtId="0" fontId="24" fillId="0" borderId="30" xfId="36" applyFont="1" applyFill="1" applyBorder="1" applyAlignment="1">
      <alignment horizontal="centerContinuous"/>
    </xf>
    <xf numFmtId="0" fontId="24" fillId="0" borderId="1" xfId="36" applyFont="1" applyFill="1" applyBorder="1" applyAlignment="1">
      <alignment horizontal="centerContinuous"/>
    </xf>
    <xf numFmtId="0" fontId="25" fillId="0" borderId="1" xfId="36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right"/>
    </xf>
    <xf numFmtId="0" fontId="24" fillId="0" borderId="1" xfId="1" applyNumberFormat="1" applyFont="1" applyBorder="1" applyAlignment="1">
      <alignment horizontal="right"/>
    </xf>
    <xf numFmtId="0" fontId="24" fillId="0" borderId="33" xfId="13" applyNumberFormat="1" applyFont="1" applyBorder="1" applyAlignment="1">
      <alignment horizontal="right"/>
    </xf>
    <xf numFmtId="1" fontId="24" fillId="0" borderId="0" xfId="36" applyNumberFormat="1" applyFont="1" applyFill="1" applyBorder="1" applyAlignment="1">
      <alignment horizontal="center"/>
    </xf>
    <xf numFmtId="0" fontId="24" fillId="0" borderId="0" xfId="36" applyFont="1" applyFill="1" applyBorder="1" applyAlignment="1">
      <alignment horizontal="left"/>
    </xf>
    <xf numFmtId="0" fontId="8" fillId="0" borderId="0" xfId="1" applyNumberFormat="1" applyFont="1" applyBorder="1" applyAlignment="1">
      <alignment horizontal="right"/>
    </xf>
    <xf numFmtId="0" fontId="24" fillId="0" borderId="0" xfId="1" applyNumberFormat="1" applyFont="1" applyBorder="1" applyAlignment="1">
      <alignment horizontal="right"/>
    </xf>
    <xf numFmtId="0" fontId="8" fillId="0" borderId="0" xfId="36" applyNumberFormat="1" applyFont="1" applyBorder="1" applyAlignment="1">
      <alignment horizontal="right"/>
    </xf>
    <xf numFmtId="0" fontId="24" fillId="0" borderId="0" xfId="36" applyNumberFormat="1" applyFont="1" applyBorder="1" applyAlignment="1">
      <alignment horizontal="right"/>
    </xf>
    <xf numFmtId="0" fontId="8" fillId="0" borderId="5" xfId="36" applyFont="1" applyFill="1" applyBorder="1" applyAlignment="1">
      <alignment horizontal="center"/>
    </xf>
    <xf numFmtId="0" fontId="7" fillId="0" borderId="4" xfId="0" applyNumberFormat="1" applyFont="1" applyBorder="1" applyAlignment="1"/>
    <xf numFmtId="0" fontId="7" fillId="0" borderId="0" xfId="0" applyNumberFormat="1" applyFont="1" applyBorder="1" applyAlignment="1"/>
    <xf numFmtId="5" fontId="7" fillId="0" borderId="0" xfId="0" applyNumberFormat="1" applyFont="1" applyBorder="1" applyAlignment="1"/>
    <xf numFmtId="165" fontId="4" fillId="0" borderId="4" xfId="0" applyNumberFormat="1" applyFont="1" applyBorder="1" applyAlignment="1">
      <alignment horizontal="centerContinuous"/>
    </xf>
    <xf numFmtId="0" fontId="29" fillId="2" borderId="11" xfId="0" applyNumberFormat="1" applyFont="1" applyFill="1" applyBorder="1" applyAlignment="1"/>
    <xf numFmtId="1" fontId="7" fillId="0" borderId="5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3" fontId="7" fillId="0" borderId="1" xfId="0" applyNumberFormat="1" applyFont="1" applyBorder="1" applyAlignment="1"/>
    <xf numFmtId="3" fontId="7" fillId="0" borderId="3" xfId="0" applyNumberFormat="1" applyFont="1" applyBorder="1" applyAlignment="1"/>
    <xf numFmtId="3" fontId="19" fillId="0" borderId="0" xfId="0" applyNumberFormat="1" applyFont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3" fontId="9" fillId="0" borderId="17" xfId="0" applyNumberFormat="1" applyFont="1" applyBorder="1" applyAlignment="1"/>
    <xf numFmtId="0" fontId="18" fillId="0" borderId="24" xfId="0" applyFont="1" applyBorder="1" applyAlignment="1"/>
    <xf numFmtId="3" fontId="9" fillId="0" borderId="12" xfId="0" applyNumberFormat="1" applyFont="1" applyBorder="1" applyAlignment="1"/>
    <xf numFmtId="0" fontId="0" fillId="0" borderId="11" xfId="0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3" fontId="9" fillId="0" borderId="10" xfId="0" applyNumberFormat="1" applyFont="1" applyBorder="1" applyAlignment="1"/>
    <xf numFmtId="0" fontId="0" fillId="0" borderId="1" xfId="0" applyBorder="1" applyAlignment="1"/>
    <xf numFmtId="3" fontId="16" fillId="0" borderId="29" xfId="0" applyNumberFormat="1" applyFont="1" applyBorder="1" applyAlignment="1"/>
    <xf numFmtId="0" fontId="18" fillId="0" borderId="31" xfId="0" applyFont="1" applyBorder="1" applyAlignment="1"/>
    <xf numFmtId="0" fontId="15" fillId="0" borderId="0" xfId="0" applyFont="1" applyAlignment="1">
      <alignment horizontal="center"/>
    </xf>
    <xf numFmtId="0" fontId="24" fillId="0" borderId="5" xfId="36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" fontId="24" fillId="0" borderId="5" xfId="36" applyNumberFormat="1" applyFont="1" applyFill="1" applyBorder="1" applyAlignment="1">
      <alignment horizontal="center"/>
    </xf>
    <xf numFmtId="0" fontId="0" fillId="0" borderId="7" xfId="0" applyBorder="1"/>
    <xf numFmtId="0" fontId="24" fillId="0" borderId="10" xfId="36" applyFont="1" applyFill="1" applyBorder="1" applyAlignment="1">
      <alignment horizontal="center"/>
    </xf>
    <xf numFmtId="0" fontId="0" fillId="0" borderId="3" xfId="0" applyBorder="1"/>
    <xf numFmtId="3" fontId="26" fillId="0" borderId="0" xfId="36" applyNumberFormat="1" applyFont="1" applyAlignment="1">
      <alignment horizontal="center"/>
    </xf>
    <xf numFmtId="0" fontId="24" fillId="0" borderId="0" xfId="36" applyFont="1" applyAlignment="1">
      <alignment horizontal="center"/>
    </xf>
    <xf numFmtId="0" fontId="31" fillId="0" borderId="0" xfId="36" applyFont="1" applyAlignment="1">
      <alignment horizontal="center"/>
    </xf>
    <xf numFmtId="0" fontId="26" fillId="0" borderId="0" xfId="36" applyFont="1" applyAlignment="1">
      <alignment horizontal="center"/>
    </xf>
    <xf numFmtId="0" fontId="24" fillId="0" borderId="0" xfId="36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4" fillId="0" borderId="3" xfId="36" applyFont="1" applyFill="1" applyBorder="1" applyAlignment="1">
      <alignment horizontal="center"/>
    </xf>
    <xf numFmtId="0" fontId="24" fillId="0" borderId="13" xfId="36" applyFont="1" applyFill="1" applyBorder="1" applyAlignment="1"/>
    <xf numFmtId="0" fontId="8" fillId="0" borderId="19" xfId="36" applyFont="1" applyFill="1" applyBorder="1" applyAlignment="1"/>
    <xf numFmtId="1" fontId="24" fillId="0" borderId="7" xfId="36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38" applyFont="1" applyBorder="1" applyAlignment="1">
      <alignment wrapText="1"/>
    </xf>
    <xf numFmtId="0" fontId="30" fillId="0" borderId="0" xfId="38" applyFont="1" applyBorder="1" applyAlignment="1">
      <alignment wrapText="1"/>
    </xf>
    <xf numFmtId="0" fontId="12" fillId="0" borderId="0" xfId="36" applyFont="1" applyAlignment="1">
      <alignment horizontal="center"/>
    </xf>
    <xf numFmtId="0" fontId="30" fillId="0" borderId="0" xfId="38" applyBorder="1" applyAlignment="1">
      <alignment horizontal="center"/>
    </xf>
    <xf numFmtId="3" fontId="4" fillId="0" borderId="0" xfId="36" applyNumberFormat="1" applyFont="1" applyAlignment="1">
      <alignment horizontal="center"/>
    </xf>
    <xf numFmtId="0" fontId="30" fillId="0" borderId="0" xfId="38" applyFont="1" applyBorder="1" applyAlignment="1">
      <alignment horizontal="center"/>
    </xf>
    <xf numFmtId="0" fontId="45" fillId="0" borderId="0" xfId="38" applyFont="1" applyBorder="1" applyAlignment="1">
      <alignment horizontal="center"/>
    </xf>
    <xf numFmtId="0" fontId="44" fillId="0" borderId="0" xfId="38" applyFont="1" applyBorder="1" applyAlignment="1">
      <alignment horizontal="center"/>
    </xf>
    <xf numFmtId="0" fontId="11" fillId="0" borderId="0" xfId="38" applyFont="1" applyBorder="1" applyAlignment="1">
      <alignment wrapText="1"/>
    </xf>
    <xf numFmtId="165" fontId="3" fillId="0" borderId="0" xfId="0" applyNumberFormat="1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0" fontId="7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165" fontId="3" fillId="0" borderId="0" xfId="0" applyNumberFormat="1" applyFont="1" applyAlignment="1">
      <alignment wrapText="1"/>
    </xf>
    <xf numFmtId="0" fontId="0" fillId="0" borderId="0" xfId="0" applyAlignment="1">
      <alignment wrapText="1"/>
    </xf>
    <xf numFmtId="165" fontId="17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5" fontId="17" fillId="0" borderId="5" xfId="0" applyNumberFormat="1" applyFont="1" applyBorder="1" applyAlignment="1">
      <alignment horizontal="center"/>
    </xf>
    <xf numFmtId="165" fontId="17" fillId="0" borderId="6" xfId="0" applyNumberFormat="1" applyFont="1" applyBorder="1" applyAlignment="1">
      <alignment horizontal="center"/>
    </xf>
    <xf numFmtId="165" fontId="17" fillId="0" borderId="0" xfId="0" applyNumberFormat="1" applyFont="1" applyBorder="1" applyAlignment="1">
      <alignment horizontal="center"/>
    </xf>
    <xf numFmtId="165" fontId="28" fillId="2" borderId="5" xfId="0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5" fontId="8" fillId="0" borderId="6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27" fillId="2" borderId="5" xfId="0" applyNumberFormat="1" applyFont="1" applyFill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2" xfId="0" applyBorder="1" applyAlignment="1"/>
    <xf numFmtId="0" fontId="0" fillId="0" borderId="10" xfId="0" applyBorder="1" applyAlignment="1"/>
    <xf numFmtId="0" fontId="0" fillId="0" borderId="3" xfId="0" applyBorder="1" applyAlignment="1"/>
    <xf numFmtId="165" fontId="28" fillId="2" borderId="29" xfId="0" applyNumberFormat="1" applyFont="1" applyFill="1" applyBorder="1" applyAlignment="1">
      <alignment horizontal="center"/>
    </xf>
    <xf numFmtId="0" fontId="0" fillId="0" borderId="31" xfId="0" applyBorder="1" applyAlignment="1"/>
    <xf numFmtId="0" fontId="0" fillId="0" borderId="30" xfId="0" applyBorder="1" applyAlignment="1"/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39">
    <cellStyle name="Comma" xfId="1" builtinId="3"/>
    <cellStyle name="Comma 10" xfId="2"/>
    <cellStyle name="Comma 11" xfId="3"/>
    <cellStyle name="Comma 12" xfId="4"/>
    <cellStyle name="Comma 2" xfId="5"/>
    <cellStyle name="Comma 3" xfId="6"/>
    <cellStyle name="Comma 4" xfId="7"/>
    <cellStyle name="Comma 5" xfId="8"/>
    <cellStyle name="Comma 6" xfId="9"/>
    <cellStyle name="Comma 7" xfId="10"/>
    <cellStyle name="Comma 8" xfId="11"/>
    <cellStyle name="Comma 9" xfId="12"/>
    <cellStyle name="Currency" xfId="13" builtinId="4"/>
    <cellStyle name="Currency 10" xfId="14"/>
    <cellStyle name="Currency 11" xfId="15"/>
    <cellStyle name="Currency 12" xfId="16"/>
    <cellStyle name="Currency 2" xfId="17"/>
    <cellStyle name="Currency 3" xfId="18"/>
    <cellStyle name="Currency 4" xfId="19"/>
    <cellStyle name="Currency 5" xfId="20"/>
    <cellStyle name="Currency 6" xfId="21"/>
    <cellStyle name="Currency 7" xfId="22"/>
    <cellStyle name="Currency 8" xfId="23"/>
    <cellStyle name="Currency 9" xfId="24"/>
    <cellStyle name="Normal" xfId="0" builtinId="0"/>
    <cellStyle name="Normal 10" xfId="25"/>
    <cellStyle name="Normal 11" xfId="26"/>
    <cellStyle name="Normal 12" xfId="27"/>
    <cellStyle name="Normal 12 2" xfId="38"/>
    <cellStyle name="Normal 13" xfId="37"/>
    <cellStyle name="Normal 2" xfId="28"/>
    <cellStyle name="Normal 3" xfId="29"/>
    <cellStyle name="Normal 4" xfId="30"/>
    <cellStyle name="Normal 5" xfId="31"/>
    <cellStyle name="Normal 6" xfId="32"/>
    <cellStyle name="Normal 7" xfId="33"/>
    <cellStyle name="Normal 8" xfId="34"/>
    <cellStyle name="Normal 9" xfId="35"/>
    <cellStyle name="Normal_Rsrcs_X_ DOJ Goal  Obj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FY%202011%20OMB\RECA\RECA%20FY%202011%20OMB%20Exhibits%20(DRAF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. Summary of Requirements"/>
      <sheetName val="D. Strategic Goals &amp; Objectives"/>
      <sheetName val="F. 2007 Crosswalk"/>
      <sheetName val="L. Summary by Object Clas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2"/>
  <sheetViews>
    <sheetView showGridLines="0" showOutlineSymbols="0" view="pageBreakPreview" zoomScale="75" zoomScaleNormal="70" zoomScaleSheetLayoutView="100" zoomScalePageLayoutView="70" workbookViewId="0">
      <selection activeCell="F45" sqref="F45"/>
    </sheetView>
  </sheetViews>
  <sheetFormatPr defaultColWidth="9.6640625" defaultRowHeight="15.75"/>
  <cols>
    <col min="1" max="2" width="2.5546875" style="6" customWidth="1"/>
    <col min="3" max="3" width="44.33203125" style="6" customWidth="1"/>
    <col min="4" max="4" width="6.6640625" style="6" customWidth="1"/>
    <col min="5" max="5" width="1.6640625" style="6" customWidth="1"/>
    <col min="6" max="6" width="2" style="6" customWidth="1"/>
    <col min="7" max="7" width="1.77734375" style="6" customWidth="1"/>
    <col min="8" max="8" width="6.77734375" style="12" customWidth="1"/>
    <col min="9" max="9" width="6.21875" style="12" customWidth="1"/>
    <col min="10" max="10" width="10" style="12" customWidth="1"/>
    <col min="11" max="11" width="3.77734375" style="12" customWidth="1"/>
    <col min="12" max="12" width="5.77734375" style="12" customWidth="1"/>
    <col min="13" max="13" width="6.21875" style="12" customWidth="1"/>
    <col min="14" max="14" width="9.77734375" style="12" customWidth="1"/>
    <col min="15" max="15" width="1.6640625" style="12" customWidth="1"/>
    <col min="16" max="17" width="5.6640625" style="12" customWidth="1"/>
    <col min="18" max="18" width="10.33203125" style="12" customWidth="1"/>
    <col min="19" max="19" width="2.44140625" style="12" customWidth="1"/>
    <col min="20" max="20" width="5.88671875" style="12" customWidth="1"/>
    <col min="21" max="21" width="6.5546875" style="12" customWidth="1"/>
    <col min="22" max="22" width="10.88671875" style="12" customWidth="1"/>
    <col min="23" max="23" width="0.33203125" style="12" customWidth="1"/>
    <col min="24" max="24" width="5.6640625" style="12" customWidth="1"/>
    <col min="25" max="25" width="6.109375" style="12" customWidth="1"/>
    <col min="26" max="26" width="9.77734375" style="12" customWidth="1"/>
    <col min="27" max="27" width="1.6640625" style="12" customWidth="1"/>
    <col min="28" max="29" width="5.6640625" style="12" hidden="1" customWidth="1"/>
    <col min="30" max="30" width="8.5546875" style="12" hidden="1" customWidth="1"/>
    <col min="31" max="31" width="1.6640625" style="12" hidden="1" customWidth="1"/>
    <col min="32" max="32" width="6.109375" style="12" hidden="1" customWidth="1"/>
    <col min="33" max="33" width="5.6640625" style="12" hidden="1" customWidth="1"/>
    <col min="34" max="34" width="6.6640625" style="12" hidden="1" customWidth="1"/>
    <col min="35" max="35" width="1.6640625" style="12" hidden="1" customWidth="1"/>
    <col min="36" max="36" width="0.109375" style="12" hidden="1" customWidth="1"/>
    <col min="37" max="37" width="6.21875" style="12" hidden="1" customWidth="1"/>
    <col min="38" max="38" width="9.21875" style="12" hidden="1" customWidth="1"/>
    <col min="39" max="39" width="1.6640625" style="12" hidden="1" customWidth="1"/>
    <col min="40" max="41" width="5.6640625" style="12" hidden="1" customWidth="1"/>
    <col min="42" max="42" width="9.77734375" style="12" hidden="1" customWidth="1"/>
    <col min="43" max="43" width="1.6640625" style="12" hidden="1" customWidth="1"/>
    <col min="44" max="45" width="5.6640625" style="12" hidden="1" customWidth="1"/>
    <col min="46" max="46" width="8.5546875" style="12" hidden="1" customWidth="1"/>
    <col min="47" max="47" width="1.6640625" style="12" hidden="1" customWidth="1"/>
    <col min="48" max="48" width="6.109375" style="12" hidden="1" customWidth="1"/>
    <col min="49" max="49" width="5.6640625" style="12" hidden="1" customWidth="1"/>
    <col min="50" max="50" width="6.6640625" style="12" hidden="1" customWidth="1"/>
    <col min="51" max="51" width="1.6640625" style="12" hidden="1" customWidth="1"/>
    <col min="52" max="52" width="0.109375" style="12" hidden="1" customWidth="1"/>
    <col min="53" max="53" width="6.21875" style="12" hidden="1" customWidth="1"/>
    <col min="54" max="54" width="9.21875" style="12" hidden="1" customWidth="1"/>
    <col min="55" max="55" width="1.6640625" style="12" hidden="1" customWidth="1"/>
    <col min="56" max="57" width="6.77734375" style="12" customWidth="1"/>
    <col min="58" max="58" width="10.77734375" style="12" customWidth="1"/>
    <col min="59" max="59" width="1" style="155" customWidth="1"/>
    <col min="60" max="60" width="5.6640625" style="6" customWidth="1"/>
    <col min="61" max="61" width="7.6640625" style="6" customWidth="1"/>
    <col min="62" max="16384" width="9.6640625" style="6"/>
  </cols>
  <sheetData>
    <row r="1" spans="1:59" ht="27">
      <c r="A1" s="73" t="s">
        <v>42</v>
      </c>
      <c r="BG1" s="152" t="s">
        <v>45</v>
      </c>
    </row>
    <row r="2" spans="1:59">
      <c r="BG2" s="152" t="s">
        <v>45</v>
      </c>
    </row>
    <row r="3" spans="1:59" ht="18.75">
      <c r="A3" s="7"/>
      <c r="B3" s="7"/>
      <c r="C3" s="72"/>
      <c r="D3" s="7"/>
      <c r="E3" s="7"/>
      <c r="F3" s="7"/>
      <c r="G3" s="7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52" t="s">
        <v>45</v>
      </c>
    </row>
    <row r="4" spans="1:59" ht="22.5">
      <c r="A4" s="282" t="s">
        <v>4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152" t="s">
        <v>45</v>
      </c>
    </row>
    <row r="5" spans="1:59" ht="23.25">
      <c r="A5" s="60" t="s">
        <v>21</v>
      </c>
      <c r="B5" s="8"/>
      <c r="C5" s="8"/>
      <c r="D5" s="8"/>
      <c r="E5" s="8"/>
      <c r="F5" s="8"/>
      <c r="G5" s="8"/>
      <c r="H5" s="4"/>
      <c r="I5" s="4"/>
      <c r="J5" s="4"/>
      <c r="K5" s="4"/>
      <c r="L5" s="4"/>
      <c r="M5" s="4"/>
      <c r="N5" s="4"/>
      <c r="O5" s="4"/>
      <c r="P5" s="4"/>
      <c r="Q5" s="1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152" t="s">
        <v>45</v>
      </c>
    </row>
    <row r="6" spans="1:59" ht="23.25">
      <c r="A6" s="60" t="s">
        <v>22</v>
      </c>
      <c r="B6" s="8"/>
      <c r="C6" s="8"/>
      <c r="D6" s="8"/>
      <c r="E6" s="8"/>
      <c r="F6" s="8"/>
      <c r="G6" s="8"/>
      <c r="H6" s="4"/>
      <c r="I6" s="4"/>
      <c r="J6" s="4"/>
      <c r="K6" s="4"/>
      <c r="L6" s="4"/>
      <c r="M6" s="4"/>
      <c r="N6" s="4"/>
      <c r="O6" s="4"/>
      <c r="P6" s="4"/>
      <c r="Q6" s="1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152" t="s">
        <v>45</v>
      </c>
    </row>
    <row r="7" spans="1:59" ht="23.25">
      <c r="A7" s="60" t="s">
        <v>5</v>
      </c>
      <c r="B7" s="8"/>
      <c r="C7" s="8"/>
      <c r="D7" s="8"/>
      <c r="E7" s="8"/>
      <c r="F7" s="8"/>
      <c r="G7" s="8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152" t="s">
        <v>45</v>
      </c>
    </row>
    <row r="8" spans="1:59" ht="23.25">
      <c r="A8" s="60"/>
      <c r="B8" s="8"/>
      <c r="C8" s="8"/>
      <c r="D8" s="8"/>
      <c r="E8" s="8"/>
      <c r="F8" s="8"/>
      <c r="G8" s="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152" t="s">
        <v>45</v>
      </c>
    </row>
    <row r="9" spans="1:59" ht="23.25">
      <c r="A9" s="60"/>
      <c r="B9" s="8"/>
      <c r="C9" s="8"/>
      <c r="D9" s="8"/>
      <c r="E9" s="8"/>
      <c r="F9" s="8"/>
      <c r="G9" s="8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152" t="s">
        <v>45</v>
      </c>
    </row>
    <row r="10" spans="1:59">
      <c r="A10" s="29"/>
      <c r="B10" s="8"/>
      <c r="C10" s="8"/>
      <c r="D10" s="8"/>
      <c r="E10" s="8"/>
      <c r="F10" s="8"/>
      <c r="G10" s="8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152" t="s">
        <v>45</v>
      </c>
    </row>
    <row r="11" spans="1:59">
      <c r="A11" s="47"/>
      <c r="B11" s="43"/>
      <c r="C11" s="43"/>
      <c r="D11" s="43"/>
      <c r="E11" s="43"/>
      <c r="F11" s="43"/>
      <c r="G11" s="43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209"/>
      <c r="AO11" s="210"/>
      <c r="AP11" s="210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5"/>
      <c r="BD11" s="56" t="s">
        <v>11</v>
      </c>
      <c r="BE11" s="59"/>
      <c r="BF11" s="59"/>
      <c r="BG11" s="152" t="s">
        <v>45</v>
      </c>
    </row>
    <row r="12" spans="1:59" ht="16.5" thickBot="1">
      <c r="A12" s="52"/>
      <c r="B12" s="53"/>
      <c r="C12" s="53"/>
      <c r="D12" s="53"/>
      <c r="E12" s="53"/>
      <c r="F12" s="53"/>
      <c r="G12" s="53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5"/>
      <c r="AN12" s="211"/>
      <c r="AO12" s="211"/>
      <c r="AP12" s="220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5"/>
      <c r="BD12" s="57" t="s">
        <v>8</v>
      </c>
      <c r="BE12" s="57" t="s">
        <v>20</v>
      </c>
      <c r="BF12" s="70" t="s">
        <v>10</v>
      </c>
      <c r="BG12" s="152" t="s">
        <v>45</v>
      </c>
    </row>
    <row r="13" spans="1:59" ht="9" customHeight="1">
      <c r="A13" s="48"/>
      <c r="B13" s="10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BD13" s="58"/>
      <c r="BE13" s="58"/>
      <c r="BF13" s="58"/>
      <c r="BG13" s="152" t="s">
        <v>45</v>
      </c>
    </row>
    <row r="14" spans="1:59" ht="18.75">
      <c r="A14" s="295" t="s">
        <v>56</v>
      </c>
      <c r="B14" s="296"/>
      <c r="C14" s="296"/>
      <c r="D14" s="61"/>
      <c r="E14" s="61"/>
      <c r="F14" s="61"/>
      <c r="G14" s="61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212"/>
      <c r="AO14" s="212"/>
      <c r="AP14" s="221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177">
        <v>0</v>
      </c>
      <c r="BE14" s="177">
        <v>0</v>
      </c>
      <c r="BF14" s="123">
        <v>60000</v>
      </c>
      <c r="BG14" s="152" t="s">
        <v>45</v>
      </c>
    </row>
    <row r="15" spans="1:59" ht="18.75">
      <c r="A15" s="79"/>
      <c r="B15" s="80"/>
      <c r="C15" s="81"/>
      <c r="D15" s="49"/>
      <c r="E15" s="49"/>
      <c r="F15" s="49"/>
      <c r="G15" s="49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213"/>
      <c r="AO15" s="213"/>
      <c r="AP15" s="222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76"/>
      <c r="BE15" s="76"/>
      <c r="BF15" s="144"/>
      <c r="BG15" s="152" t="s">
        <v>45</v>
      </c>
    </row>
    <row r="16" spans="1:59" ht="18.75" hidden="1">
      <c r="A16" s="82" t="s">
        <v>33</v>
      </c>
      <c r="B16" s="83"/>
      <c r="C16" s="84"/>
      <c r="D16" s="9"/>
      <c r="E16" s="9"/>
      <c r="F16" s="9"/>
      <c r="G16" s="9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 t="s">
        <v>9</v>
      </c>
      <c r="AN16" s="215"/>
      <c r="AO16" s="215"/>
      <c r="AP16" s="223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 t="s">
        <v>9</v>
      </c>
      <c r="BD16" s="77" t="e">
        <f>+#REF!+#REF!+#REF!+#REF!</f>
        <v>#REF!</v>
      </c>
      <c r="BE16" s="77" t="e">
        <f>+#REF!+#REF!+#REF!+#REF!</f>
        <v>#REF!</v>
      </c>
      <c r="BF16" s="145" t="e">
        <f>+#REF!+#REF!+#REF!+#REF!-2</f>
        <v>#REF!</v>
      </c>
      <c r="BG16" s="152" t="s">
        <v>45</v>
      </c>
    </row>
    <row r="17" spans="1:59" ht="18.75" hidden="1">
      <c r="A17" s="82"/>
      <c r="B17" s="83" t="s">
        <v>16</v>
      </c>
      <c r="C17" s="84"/>
      <c r="D17" s="9"/>
      <c r="E17" s="9"/>
      <c r="F17" s="9"/>
      <c r="G17" s="9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5"/>
      <c r="AO17" s="215"/>
      <c r="AP17" s="223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77">
        <v>0</v>
      </c>
      <c r="BE17" s="77">
        <v>0</v>
      </c>
      <c r="BF17" s="145">
        <v>-496</v>
      </c>
      <c r="BG17" s="152" t="s">
        <v>45</v>
      </c>
    </row>
    <row r="18" spans="1:59" ht="21" hidden="1">
      <c r="A18" s="82"/>
      <c r="B18" s="83" t="s">
        <v>15</v>
      </c>
      <c r="C18" s="84"/>
      <c r="D18" s="9"/>
      <c r="E18" s="9"/>
      <c r="F18" s="9"/>
      <c r="G18" s="9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6"/>
      <c r="AO18" s="216"/>
      <c r="AP18" s="224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78">
        <v>0</v>
      </c>
      <c r="BE18" s="78">
        <v>0</v>
      </c>
      <c r="BF18" s="146">
        <v>-627</v>
      </c>
      <c r="BG18" s="152" t="s">
        <v>45</v>
      </c>
    </row>
    <row r="19" spans="1:59" ht="18.75">
      <c r="A19" s="291" t="s">
        <v>70</v>
      </c>
      <c r="B19" s="292"/>
      <c r="C19" s="292"/>
      <c r="D19" s="49"/>
      <c r="E19" s="49"/>
      <c r="F19" s="49"/>
      <c r="G19" s="49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217"/>
      <c r="AO19" s="217"/>
      <c r="AP19" s="225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178">
        <v>0</v>
      </c>
      <c r="BE19" s="178">
        <v>0</v>
      </c>
      <c r="BF19" s="147">
        <v>63000</v>
      </c>
      <c r="BG19" s="152" t="s">
        <v>45</v>
      </c>
    </row>
    <row r="20" spans="1:59" ht="18.75">
      <c r="A20" s="236"/>
      <c r="B20" s="237"/>
      <c r="C20" s="237"/>
      <c r="D20" s="49"/>
      <c r="E20" s="49"/>
      <c r="F20" s="49"/>
      <c r="G20" s="49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217"/>
      <c r="AO20" s="217"/>
      <c r="AP20" s="225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178"/>
      <c r="BE20" s="178"/>
      <c r="BF20" s="147"/>
      <c r="BG20" s="152"/>
    </row>
    <row r="21" spans="1:59" ht="18.75">
      <c r="A21" s="79" t="s">
        <v>65</v>
      </c>
      <c r="B21" s="240"/>
      <c r="C21" s="240"/>
      <c r="D21" s="49"/>
      <c r="E21" s="49"/>
      <c r="F21" s="49"/>
      <c r="G21" s="49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217"/>
      <c r="AO21" s="217"/>
      <c r="AP21" s="225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178"/>
      <c r="BE21" s="178"/>
      <c r="BF21" s="147"/>
      <c r="BG21" s="152"/>
    </row>
    <row r="22" spans="1:59" ht="18.75">
      <c r="A22" s="236"/>
      <c r="B22" s="237"/>
      <c r="C22" s="233" t="s">
        <v>79</v>
      </c>
      <c r="D22" s="49"/>
      <c r="E22" s="49"/>
      <c r="F22" s="49"/>
      <c r="G22" s="49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217"/>
      <c r="AO22" s="217"/>
      <c r="AP22" s="225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179">
        <v>0</v>
      </c>
      <c r="BE22" s="179">
        <v>0</v>
      </c>
      <c r="BF22" s="144">
        <v>-3000</v>
      </c>
      <c r="BG22" s="152"/>
    </row>
    <row r="23" spans="1:59" ht="18.75">
      <c r="A23" s="79"/>
      <c r="B23" s="80"/>
      <c r="C23" s="81"/>
      <c r="D23" s="49"/>
      <c r="E23" s="49"/>
      <c r="F23" s="49"/>
      <c r="G23" s="49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218"/>
      <c r="AO23" s="218"/>
      <c r="AP23" s="222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179"/>
      <c r="BE23" s="179"/>
      <c r="BF23" s="144"/>
      <c r="BG23" s="152" t="s">
        <v>45</v>
      </c>
    </row>
    <row r="24" spans="1:59" ht="18.75">
      <c r="A24" s="229" t="s">
        <v>57</v>
      </c>
      <c r="B24" s="80"/>
      <c r="C24" s="81"/>
      <c r="D24" s="49"/>
      <c r="E24" s="49"/>
      <c r="F24" s="49"/>
      <c r="G24" s="49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217"/>
      <c r="AO24" s="217"/>
      <c r="AP24" s="225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178">
        <f>+BD19</f>
        <v>0</v>
      </c>
      <c r="BE24" s="178">
        <f>+BE19</f>
        <v>0</v>
      </c>
      <c r="BF24" s="147">
        <v>60000</v>
      </c>
      <c r="BG24" s="152" t="s">
        <v>45</v>
      </c>
    </row>
    <row r="25" spans="1:59" ht="18.75">
      <c r="A25" s="235"/>
      <c r="B25" s="80"/>
      <c r="C25" s="81"/>
      <c r="D25" s="49"/>
      <c r="E25" s="49"/>
      <c r="F25" s="49"/>
      <c r="G25" s="49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217"/>
      <c r="AO25" s="217"/>
      <c r="AP25" s="225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178"/>
      <c r="BE25" s="178"/>
      <c r="BF25" s="147"/>
      <c r="BG25" s="152"/>
    </row>
    <row r="26" spans="1:59" ht="18.75">
      <c r="A26" s="289" t="s">
        <v>58</v>
      </c>
      <c r="B26" s="290"/>
      <c r="C26" s="290"/>
      <c r="D26" s="61"/>
      <c r="E26" s="61"/>
      <c r="F26" s="61"/>
      <c r="G26" s="61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219"/>
      <c r="AO26" s="219"/>
      <c r="AP26" s="226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180">
        <v>0</v>
      </c>
      <c r="BE26" s="180">
        <v>0</v>
      </c>
      <c r="BF26" s="143">
        <v>60000</v>
      </c>
      <c r="BG26" s="152" t="s">
        <v>45</v>
      </c>
    </row>
    <row r="27" spans="1:59" ht="18.75">
      <c r="A27" s="297" t="s">
        <v>59</v>
      </c>
      <c r="B27" s="298"/>
      <c r="C27" s="298"/>
      <c r="D27" s="25"/>
      <c r="E27" s="25"/>
      <c r="F27" s="25"/>
      <c r="G27" s="25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212"/>
      <c r="AO27" s="212"/>
      <c r="AP27" s="227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177">
        <f>BD26-BD19</f>
        <v>0</v>
      </c>
      <c r="BE27" s="177">
        <f>BE26-BE19</f>
        <v>0</v>
      </c>
      <c r="BF27" s="148">
        <f>BF26-BF19</f>
        <v>-3000</v>
      </c>
      <c r="BG27" s="152" t="s">
        <v>45</v>
      </c>
    </row>
    <row r="28" spans="1:59" ht="18.75">
      <c r="A28" s="72"/>
      <c r="B28" s="72"/>
      <c r="C28" s="72"/>
      <c r="BG28" s="152" t="s">
        <v>45</v>
      </c>
    </row>
    <row r="29" spans="1:59" ht="18" customHeight="1">
      <c r="A29" s="72"/>
      <c r="B29" s="72"/>
      <c r="C29" s="72"/>
      <c r="BG29" s="152" t="s">
        <v>45</v>
      </c>
    </row>
    <row r="30" spans="1:59" ht="18" customHeight="1">
      <c r="A30" s="47"/>
      <c r="B30" s="43"/>
      <c r="C30" s="43"/>
      <c r="D30" s="43"/>
      <c r="E30" s="43"/>
      <c r="F30" s="43"/>
      <c r="G30" s="43"/>
      <c r="H30" s="283" t="s">
        <v>60</v>
      </c>
      <c r="I30" s="284"/>
      <c r="J30" s="284"/>
      <c r="K30" s="285"/>
      <c r="L30" s="283" t="s">
        <v>71</v>
      </c>
      <c r="M30" s="284"/>
      <c r="N30" s="284"/>
      <c r="O30" s="285"/>
      <c r="P30" s="275">
        <v>2012</v>
      </c>
      <c r="Q30" s="276"/>
      <c r="R30" s="276"/>
      <c r="S30" s="277"/>
      <c r="T30" s="275">
        <v>2012</v>
      </c>
      <c r="U30" s="276"/>
      <c r="V30" s="276"/>
      <c r="W30" s="277"/>
      <c r="X30" s="275">
        <v>2012</v>
      </c>
      <c r="Y30" s="276"/>
      <c r="Z30" s="276"/>
      <c r="AA30" s="277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293" t="s">
        <v>55</v>
      </c>
      <c r="AO30" s="294"/>
      <c r="AP30" s="294"/>
      <c r="AQ30" s="208"/>
      <c r="AR30" s="275">
        <v>2010</v>
      </c>
      <c r="AS30" s="276"/>
      <c r="AT30" s="276"/>
      <c r="AU30" s="277"/>
      <c r="AV30" s="275">
        <v>2010</v>
      </c>
      <c r="AW30" s="276"/>
      <c r="AX30" s="276"/>
      <c r="AY30" s="277"/>
      <c r="AZ30" s="275">
        <v>2011</v>
      </c>
      <c r="BA30" s="276"/>
      <c r="BB30" s="276"/>
      <c r="BC30" s="277"/>
      <c r="BD30" s="278"/>
      <c r="BE30" s="279"/>
      <c r="BF30" s="279"/>
      <c r="BG30" s="152" t="s">
        <v>45</v>
      </c>
    </row>
    <row r="31" spans="1:59" ht="18" customHeight="1">
      <c r="A31" s="48"/>
      <c r="B31" s="85"/>
      <c r="C31" s="8"/>
      <c r="D31" s="8"/>
      <c r="F31" s="85"/>
      <c r="H31" s="286" t="s">
        <v>51</v>
      </c>
      <c r="I31" s="287"/>
      <c r="J31" s="287"/>
      <c r="K31" s="288"/>
      <c r="L31" s="286"/>
      <c r="M31" s="287"/>
      <c r="N31" s="287"/>
      <c r="O31" s="288"/>
      <c r="P31" s="231" t="s">
        <v>69</v>
      </c>
      <c r="Q31" s="89"/>
      <c r="R31" s="89"/>
      <c r="S31" s="88"/>
      <c r="T31" s="86" t="s">
        <v>12</v>
      </c>
      <c r="U31" s="89"/>
      <c r="V31" s="89"/>
      <c r="W31" s="88"/>
      <c r="X31" s="231" t="s">
        <v>64</v>
      </c>
      <c r="Y31" s="89"/>
      <c r="Z31" s="89"/>
      <c r="AA31" s="88"/>
      <c r="AB31" s="286" t="s">
        <v>13</v>
      </c>
      <c r="AC31" s="287"/>
      <c r="AD31" s="287"/>
      <c r="AE31" s="88"/>
      <c r="AF31" s="86" t="s">
        <v>14</v>
      </c>
      <c r="AG31" s="87"/>
      <c r="AH31" s="87"/>
      <c r="AI31" s="88"/>
      <c r="AJ31" s="86" t="s">
        <v>13</v>
      </c>
      <c r="AK31" s="89"/>
      <c r="AL31" s="89"/>
      <c r="AM31" s="88"/>
      <c r="AN31" s="86"/>
      <c r="AO31" s="89"/>
      <c r="AP31" s="89"/>
      <c r="AQ31" s="88"/>
      <c r="AR31" s="286" t="s">
        <v>13</v>
      </c>
      <c r="AS31" s="287"/>
      <c r="AT31" s="287"/>
      <c r="AU31" s="88"/>
      <c r="AV31" s="86" t="s">
        <v>14</v>
      </c>
      <c r="AW31" s="87"/>
      <c r="AX31" s="87"/>
      <c r="AY31" s="88"/>
      <c r="AZ31" s="86" t="s">
        <v>13</v>
      </c>
      <c r="BA31" s="89"/>
      <c r="BB31" s="89"/>
      <c r="BC31" s="88"/>
      <c r="BD31" s="273"/>
      <c r="BE31" s="5"/>
      <c r="BF31" s="5"/>
      <c r="BG31" s="152" t="s">
        <v>45</v>
      </c>
    </row>
    <row r="32" spans="1:59" ht="18" customHeight="1" thickBot="1">
      <c r="A32" s="90" t="s">
        <v>35</v>
      </c>
      <c r="B32" s="53"/>
      <c r="C32" s="53"/>
      <c r="D32" s="53"/>
      <c r="E32" s="53"/>
      <c r="F32" s="53"/>
      <c r="G32" s="53"/>
      <c r="H32" s="91" t="s">
        <v>8</v>
      </c>
      <c r="I32" s="92" t="s">
        <v>20</v>
      </c>
      <c r="J32" s="93" t="s">
        <v>10</v>
      </c>
      <c r="K32" s="54"/>
      <c r="L32" s="91" t="s">
        <v>8</v>
      </c>
      <c r="M32" s="92" t="s">
        <v>20</v>
      </c>
      <c r="N32" s="93" t="s">
        <v>10</v>
      </c>
      <c r="O32" s="54"/>
      <c r="P32" s="91" t="s">
        <v>8</v>
      </c>
      <c r="Q32" s="92" t="s">
        <v>20</v>
      </c>
      <c r="R32" s="93" t="s">
        <v>10</v>
      </c>
      <c r="S32" s="54"/>
      <c r="T32" s="91" t="s">
        <v>8</v>
      </c>
      <c r="U32" s="92" t="s">
        <v>20</v>
      </c>
      <c r="V32" s="93" t="s">
        <v>10</v>
      </c>
      <c r="W32" s="54"/>
      <c r="X32" s="91" t="s">
        <v>8</v>
      </c>
      <c r="Y32" s="92" t="s">
        <v>20</v>
      </c>
      <c r="Z32" s="93" t="s">
        <v>10</v>
      </c>
      <c r="AA32" s="54"/>
      <c r="AB32" s="91" t="s">
        <v>8</v>
      </c>
      <c r="AC32" s="92" t="s">
        <v>20</v>
      </c>
      <c r="AD32" s="93" t="s">
        <v>10</v>
      </c>
      <c r="AE32" s="54"/>
      <c r="AF32" s="91" t="s">
        <v>8</v>
      </c>
      <c r="AG32" s="92" t="s">
        <v>20</v>
      </c>
      <c r="AH32" s="54" t="s">
        <v>10</v>
      </c>
      <c r="AI32" s="54"/>
      <c r="AJ32" s="91" t="s">
        <v>8</v>
      </c>
      <c r="AK32" s="92" t="s">
        <v>20</v>
      </c>
      <c r="AL32" s="93" t="s">
        <v>10</v>
      </c>
      <c r="AM32" s="54"/>
      <c r="AN32" s="91" t="s">
        <v>8</v>
      </c>
      <c r="AO32" s="92" t="s">
        <v>20</v>
      </c>
      <c r="AP32" s="93" t="s">
        <v>10</v>
      </c>
      <c r="AQ32" s="54"/>
      <c r="AR32" s="91" t="s">
        <v>8</v>
      </c>
      <c r="AS32" s="92" t="s">
        <v>20</v>
      </c>
      <c r="AT32" s="93" t="s">
        <v>10</v>
      </c>
      <c r="AU32" s="54"/>
      <c r="AV32" s="91" t="s">
        <v>8</v>
      </c>
      <c r="AW32" s="92" t="s">
        <v>20</v>
      </c>
      <c r="AX32" s="54" t="s">
        <v>10</v>
      </c>
      <c r="AY32" s="54"/>
      <c r="AZ32" s="91" t="s">
        <v>8</v>
      </c>
      <c r="BA32" s="92" t="s">
        <v>20</v>
      </c>
      <c r="BB32" s="93" t="s">
        <v>10</v>
      </c>
      <c r="BC32" s="54"/>
      <c r="BD32" s="202"/>
      <c r="BE32" s="140"/>
      <c r="BF32" s="141"/>
      <c r="BG32" s="152" t="s">
        <v>45</v>
      </c>
    </row>
    <row r="33" spans="1:59" ht="18" customHeight="1">
      <c r="A33" s="201"/>
      <c r="B33" s="10"/>
      <c r="C33" s="10"/>
      <c r="D33" s="10"/>
      <c r="E33" s="10"/>
      <c r="F33" s="10"/>
      <c r="G33" s="10"/>
      <c r="H33" s="202"/>
      <c r="I33" s="140"/>
      <c r="J33" s="141"/>
      <c r="K33" s="142"/>
      <c r="L33" s="202"/>
      <c r="M33" s="140"/>
      <c r="N33" s="141"/>
      <c r="O33" s="142"/>
      <c r="P33" s="202"/>
      <c r="Q33" s="140"/>
      <c r="R33" s="141"/>
      <c r="S33" s="142"/>
      <c r="T33" s="202"/>
      <c r="U33" s="140"/>
      <c r="V33" s="141"/>
      <c r="W33" s="142"/>
      <c r="X33" s="202"/>
      <c r="Y33" s="140"/>
      <c r="Z33" s="141"/>
      <c r="AA33" s="142"/>
      <c r="AB33" s="202"/>
      <c r="AC33" s="140"/>
      <c r="AD33" s="141"/>
      <c r="AE33" s="142"/>
      <c r="AF33" s="202"/>
      <c r="AG33" s="140"/>
      <c r="AH33" s="141"/>
      <c r="AI33" s="142"/>
      <c r="AJ33" s="202"/>
      <c r="AK33" s="140"/>
      <c r="AL33" s="141"/>
      <c r="AM33" s="142"/>
      <c r="AN33" s="202"/>
      <c r="AO33" s="140"/>
      <c r="AP33" s="141"/>
      <c r="AQ33" s="142"/>
      <c r="AR33" s="202"/>
      <c r="AS33" s="140"/>
      <c r="AT33" s="141"/>
      <c r="AU33" s="142"/>
      <c r="AV33" s="202"/>
      <c r="AW33" s="140"/>
      <c r="AX33" s="141"/>
      <c r="AY33" s="142"/>
      <c r="AZ33" s="202"/>
      <c r="BA33" s="140"/>
      <c r="BB33" s="141"/>
      <c r="BC33" s="142"/>
      <c r="BD33" s="202"/>
      <c r="BE33" s="140"/>
      <c r="BF33" s="141"/>
      <c r="BG33" s="152" t="s">
        <v>45</v>
      </c>
    </row>
    <row r="34" spans="1:59" ht="18" customHeight="1">
      <c r="A34" s="203"/>
      <c r="B34" s="280" t="s">
        <v>23</v>
      </c>
      <c r="C34" s="280"/>
      <c r="D34" s="280"/>
      <c r="E34" s="280"/>
      <c r="F34" s="280"/>
      <c r="G34" s="281"/>
      <c r="H34" s="204">
        <v>0</v>
      </c>
      <c r="I34" s="205">
        <v>0</v>
      </c>
      <c r="J34" s="206">
        <v>60000</v>
      </c>
      <c r="K34" s="88"/>
      <c r="L34" s="204">
        <v>0</v>
      </c>
      <c r="M34" s="205">
        <v>0</v>
      </c>
      <c r="N34" s="206">
        <v>63000</v>
      </c>
      <c r="O34" s="88"/>
      <c r="P34" s="204">
        <f>L34+H34</f>
        <v>0</v>
      </c>
      <c r="Q34" s="205">
        <f>M34+I34</f>
        <v>0</v>
      </c>
      <c r="R34" s="206">
        <v>-3000</v>
      </c>
      <c r="S34" s="88"/>
      <c r="T34" s="204">
        <f>P34+L34</f>
        <v>0</v>
      </c>
      <c r="U34" s="205">
        <f>Q34+M34</f>
        <v>0</v>
      </c>
      <c r="V34" s="206">
        <v>60000</v>
      </c>
      <c r="W34" s="88"/>
      <c r="X34" s="204">
        <f>P34+L34</f>
        <v>0</v>
      </c>
      <c r="Y34" s="205">
        <f>Q34+M34</f>
        <v>0</v>
      </c>
      <c r="Z34" s="206">
        <v>60000</v>
      </c>
      <c r="AA34" s="88"/>
      <c r="AB34" s="204">
        <v>0</v>
      </c>
      <c r="AC34" s="205">
        <v>0</v>
      </c>
      <c r="AD34" s="205">
        <v>0</v>
      </c>
      <c r="AE34" s="88"/>
      <c r="AF34" s="204">
        <v>0</v>
      </c>
      <c r="AG34" s="205">
        <v>0</v>
      </c>
      <c r="AH34" s="205">
        <v>0</v>
      </c>
      <c r="AI34" s="88"/>
      <c r="AJ34" s="204">
        <f>AB34+D34</f>
        <v>0</v>
      </c>
      <c r="AK34" s="205">
        <f>AC34+E34</f>
        <v>0</v>
      </c>
      <c r="AL34" s="206">
        <f>AD34+F34</f>
        <v>0</v>
      </c>
      <c r="AM34" s="88"/>
      <c r="AN34" s="204">
        <v>0</v>
      </c>
      <c r="AO34" s="205">
        <v>0</v>
      </c>
      <c r="AP34" s="207">
        <v>0</v>
      </c>
      <c r="AQ34" s="88"/>
      <c r="AR34" s="204">
        <v>0</v>
      </c>
      <c r="AS34" s="205">
        <v>0</v>
      </c>
      <c r="AT34" s="205">
        <v>0</v>
      </c>
      <c r="AU34" s="88"/>
      <c r="AV34" s="204">
        <v>0</v>
      </c>
      <c r="AW34" s="205">
        <v>0</v>
      </c>
      <c r="AX34" s="205">
        <v>0</v>
      </c>
      <c r="AY34" s="88"/>
      <c r="AZ34" s="204">
        <f>AR34+X34</f>
        <v>0</v>
      </c>
      <c r="BA34" s="205">
        <f>AS34+Y34</f>
        <v>0</v>
      </c>
      <c r="BB34" s="206">
        <f>AT34+Z34</f>
        <v>60000</v>
      </c>
      <c r="BC34" s="88"/>
      <c r="BD34" s="270"/>
      <c r="BE34" s="271"/>
      <c r="BF34" s="272"/>
      <c r="BG34" s="152" t="s">
        <v>45</v>
      </c>
    </row>
    <row r="35" spans="1:59" ht="18" customHeight="1">
      <c r="C35" s="9"/>
      <c r="D35" s="9"/>
      <c r="E35" s="9"/>
      <c r="F35" s="9"/>
      <c r="BG35" s="152" t="s">
        <v>45</v>
      </c>
    </row>
    <row r="36" spans="1:59" ht="18" customHeight="1">
      <c r="C36" s="9"/>
      <c r="D36" s="9"/>
      <c r="E36" s="9"/>
      <c r="F36" s="9"/>
      <c r="BG36" s="152" t="s">
        <v>45</v>
      </c>
    </row>
    <row r="37" spans="1:59">
      <c r="A37" s="152" t="s">
        <v>46</v>
      </c>
      <c r="BG37" s="6"/>
    </row>
    <row r="38" spans="1:59">
      <c r="BG38" s="152"/>
    </row>
    <row r="39" spans="1:59">
      <c r="BG39" s="153"/>
    </row>
    <row r="40" spans="1:59">
      <c r="BG40" s="152"/>
    </row>
    <row r="41" spans="1:59">
      <c r="BG41" s="152"/>
    </row>
    <row r="42" spans="1:59">
      <c r="BG42" s="152"/>
    </row>
    <row r="43" spans="1:59">
      <c r="BG43" s="152"/>
    </row>
    <row r="44" spans="1:59">
      <c r="BG44" s="152"/>
    </row>
    <row r="45" spans="1:59">
      <c r="BG45" s="152"/>
    </row>
    <row r="46" spans="1:59">
      <c r="BG46" s="152"/>
    </row>
    <row r="47" spans="1:59">
      <c r="BG47" s="154"/>
    </row>
    <row r="48" spans="1:59">
      <c r="BG48" s="152"/>
    </row>
    <row r="49" spans="59:59">
      <c r="BG49" s="152"/>
    </row>
    <row r="50" spans="59:59">
      <c r="BG50" s="152"/>
    </row>
    <row r="51" spans="59:59">
      <c r="BG51" s="152"/>
    </row>
    <row r="52" spans="59:59">
      <c r="BG52" s="152"/>
    </row>
    <row r="53" spans="59:59">
      <c r="BG53" s="152"/>
    </row>
    <row r="54" spans="59:59">
      <c r="BG54" s="152"/>
    </row>
    <row r="55" spans="59:59">
      <c r="BG55" s="152"/>
    </row>
    <row r="56" spans="59:59">
      <c r="BG56" s="152"/>
    </row>
    <row r="57" spans="59:59">
      <c r="BG57" s="152"/>
    </row>
    <row r="58" spans="59:59">
      <c r="BG58" s="152"/>
    </row>
    <row r="59" spans="59:59">
      <c r="BG59" s="152"/>
    </row>
    <row r="60" spans="59:59">
      <c r="BG60" s="152"/>
    </row>
    <row r="61" spans="59:59">
      <c r="BG61" s="152"/>
    </row>
    <row r="63" spans="59:59">
      <c r="BG63" s="156"/>
    </row>
    <row r="64" spans="59:59">
      <c r="BG64" s="157"/>
    </row>
    <row r="65" spans="59:59">
      <c r="BG65" s="157"/>
    </row>
    <row r="66" spans="59:59">
      <c r="BG66" s="157"/>
    </row>
    <row r="67" spans="59:59">
      <c r="BG67" s="157"/>
    </row>
    <row r="68" spans="59:59">
      <c r="BG68" s="158"/>
    </row>
    <row r="69" spans="59:59">
      <c r="BG69" s="159"/>
    </row>
    <row r="70" spans="59:59">
      <c r="BG70" s="158"/>
    </row>
    <row r="71" spans="59:59">
      <c r="BG71" s="160"/>
    </row>
    <row r="72" spans="59:59">
      <c r="BG72" s="160"/>
    </row>
  </sheetData>
  <mergeCells count="20">
    <mergeCell ref="A4:BF4"/>
    <mergeCell ref="L30:O30"/>
    <mergeCell ref="H30:K30"/>
    <mergeCell ref="H31:K31"/>
    <mergeCell ref="L31:O31"/>
    <mergeCell ref="A26:C26"/>
    <mergeCell ref="A19:C19"/>
    <mergeCell ref="AR31:AT31"/>
    <mergeCell ref="AN30:AP30"/>
    <mergeCell ref="P30:S30"/>
    <mergeCell ref="A14:C14"/>
    <mergeCell ref="A27:C27"/>
    <mergeCell ref="AB31:AD31"/>
    <mergeCell ref="X30:AA30"/>
    <mergeCell ref="AV30:AY30"/>
    <mergeCell ref="T30:W30"/>
    <mergeCell ref="AZ30:BC30"/>
    <mergeCell ref="BD30:BF30"/>
    <mergeCell ref="AR30:AU30"/>
    <mergeCell ref="B34:G34"/>
  </mergeCells>
  <phoneticPr fontId="0" type="noConversion"/>
  <printOptions horizontalCentered="1"/>
  <pageMargins left="0.5" right="0.4" top="0.5" bottom="0.25" header="0" footer="0.5"/>
  <pageSetup scale="52" firstPageNumber="8" orientation="landscape" useFirstPageNumber="1" horizontalDpi="300" verticalDpi="300" r:id="rId1"/>
  <headerFooter alignWithMargins="0">
    <oddFooter>&amp;C&amp;"Times New Roman,Regular"&amp;18Exhibit B - Summary of Requirements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view="pageBreakPreview" zoomScaleNormal="100" zoomScaleSheetLayoutView="100" workbookViewId="0">
      <selection activeCell="F12" sqref="F12:G12"/>
    </sheetView>
  </sheetViews>
  <sheetFormatPr defaultRowHeight="12.75"/>
  <cols>
    <col min="1" max="1" width="40.88671875" style="98" customWidth="1"/>
    <col min="2" max="2" width="1.21875" style="98" customWidth="1"/>
    <col min="3" max="3" width="4.88671875" style="98" customWidth="1"/>
    <col min="4" max="4" width="16.88671875" style="98" customWidth="1"/>
    <col min="5" max="5" width="1.77734375" style="98" customWidth="1"/>
    <col min="6" max="6" width="4.77734375" style="98" customWidth="1"/>
    <col min="7" max="7" width="11.77734375" style="98" customWidth="1"/>
    <col min="8" max="8" width="2.88671875" style="98" customWidth="1"/>
    <col min="9" max="9" width="4.77734375" style="98" customWidth="1"/>
    <col min="10" max="10" width="7.33203125" style="98" customWidth="1"/>
    <col min="11" max="11" width="4.77734375" style="98" hidden="1" customWidth="1"/>
    <col min="12" max="12" width="7.77734375" style="98" hidden="1" customWidth="1"/>
    <col min="13" max="13" width="2.88671875" style="98" customWidth="1"/>
    <col min="14" max="14" width="4.77734375" style="98" customWidth="1"/>
    <col min="15" max="15" width="7.77734375" style="98" customWidth="1"/>
    <col min="16" max="16" width="1.88671875" style="164" customWidth="1"/>
    <col min="17" max="16384" width="8.88671875" style="98"/>
  </cols>
  <sheetData>
    <row r="1" spans="1:16" ht="14.25">
      <c r="A1" s="149" t="s">
        <v>43</v>
      </c>
      <c r="B1" s="101"/>
      <c r="C1" s="101"/>
      <c r="D1" s="101"/>
      <c r="E1" s="101"/>
      <c r="F1" s="101"/>
      <c r="G1" s="101"/>
      <c r="H1" s="101"/>
      <c r="P1" s="161" t="s">
        <v>45</v>
      </c>
    </row>
    <row r="2" spans="1:16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161" t="s">
        <v>45</v>
      </c>
    </row>
    <row r="3" spans="1:16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161" t="s">
        <v>45</v>
      </c>
    </row>
    <row r="4" spans="1:16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161" t="s">
        <v>45</v>
      </c>
    </row>
    <row r="5" spans="1:16" ht="15" customHeight="1">
      <c r="A5" s="308" t="s">
        <v>1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161" t="s">
        <v>45</v>
      </c>
    </row>
    <row r="6" spans="1:16" ht="15.75" customHeight="1">
      <c r="A6" s="306" t="s">
        <v>21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161" t="s">
        <v>45</v>
      </c>
    </row>
    <row r="7" spans="1:16" ht="15.75" customHeight="1">
      <c r="A7" s="306" t="s">
        <v>22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161" t="s">
        <v>45</v>
      </c>
    </row>
    <row r="8" spans="1:16" ht="15.75" customHeight="1">
      <c r="A8" s="309" t="s">
        <v>5</v>
      </c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161" t="s">
        <v>45</v>
      </c>
    </row>
    <row r="9" spans="1:16" ht="14.25" customHeight="1">
      <c r="A9" s="299"/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161" t="s">
        <v>45</v>
      </c>
    </row>
    <row r="10" spans="1:16">
      <c r="A10" s="299"/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161" t="s">
        <v>45</v>
      </c>
    </row>
    <row r="11" spans="1:16" ht="15">
      <c r="A11" s="99"/>
      <c r="B11" s="99"/>
      <c r="C11" s="300" t="s">
        <v>61</v>
      </c>
      <c r="D11" s="301"/>
      <c r="E11" s="100"/>
      <c r="F11" s="302" t="s">
        <v>71</v>
      </c>
      <c r="G11" s="303"/>
      <c r="H11" s="241"/>
      <c r="I11" s="302">
        <v>2012</v>
      </c>
      <c r="J11" s="315"/>
      <c r="K11" s="302">
        <v>2010</v>
      </c>
      <c r="L11" s="311"/>
      <c r="M11" s="263"/>
      <c r="N11" s="302" t="s">
        <v>76</v>
      </c>
      <c r="O11" s="301"/>
      <c r="P11" s="161" t="s">
        <v>45</v>
      </c>
    </row>
    <row r="12" spans="1:16" ht="15">
      <c r="A12" s="99"/>
      <c r="B12" s="99"/>
      <c r="C12" s="304" t="s">
        <v>77</v>
      </c>
      <c r="D12" s="316"/>
      <c r="E12" s="100"/>
      <c r="F12" s="304"/>
      <c r="G12" s="305"/>
      <c r="H12" s="241"/>
      <c r="I12" s="304" t="s">
        <v>12</v>
      </c>
      <c r="J12" s="312"/>
      <c r="K12" s="102" t="s">
        <v>38</v>
      </c>
      <c r="L12" s="258"/>
      <c r="M12" s="264"/>
      <c r="N12" s="256" t="s">
        <v>7</v>
      </c>
      <c r="O12" s="257"/>
      <c r="P12" s="161" t="s">
        <v>45</v>
      </c>
    </row>
    <row r="13" spans="1:16">
      <c r="A13" s="313" t="s">
        <v>0</v>
      </c>
      <c r="B13" s="99"/>
      <c r="C13" s="103"/>
      <c r="D13" s="104" t="s">
        <v>10</v>
      </c>
      <c r="E13" s="100"/>
      <c r="F13" s="103"/>
      <c r="G13" s="104" t="s">
        <v>10</v>
      </c>
      <c r="H13" s="242"/>
      <c r="I13" s="103"/>
      <c r="J13" s="104" t="s">
        <v>10</v>
      </c>
      <c r="K13" s="103"/>
      <c r="L13" s="242" t="s">
        <v>10</v>
      </c>
      <c r="M13" s="242"/>
      <c r="N13" s="269"/>
      <c r="O13" s="104" t="s">
        <v>10</v>
      </c>
      <c r="P13" s="161" t="s">
        <v>45</v>
      </c>
    </row>
    <row r="14" spans="1:16">
      <c r="A14" s="314"/>
      <c r="B14" s="99"/>
      <c r="C14" s="105" t="s">
        <v>20</v>
      </c>
      <c r="D14" s="106" t="s">
        <v>39</v>
      </c>
      <c r="E14" s="100"/>
      <c r="F14" s="105" t="s">
        <v>20</v>
      </c>
      <c r="G14" s="106" t="s">
        <v>39</v>
      </c>
      <c r="H14" s="243"/>
      <c r="I14" s="105" t="s">
        <v>20</v>
      </c>
      <c r="J14" s="106" t="s">
        <v>39</v>
      </c>
      <c r="K14" s="105" t="s">
        <v>20</v>
      </c>
      <c r="L14" s="259" t="s">
        <v>39</v>
      </c>
      <c r="M14" s="243"/>
      <c r="N14" s="105" t="s">
        <v>20</v>
      </c>
      <c r="O14" s="106" t="s">
        <v>39</v>
      </c>
      <c r="P14" s="161" t="s">
        <v>45</v>
      </c>
    </row>
    <row r="15" spans="1:16">
      <c r="A15" s="120"/>
      <c r="B15" s="99"/>
      <c r="C15" s="121"/>
      <c r="D15" s="122"/>
      <c r="E15" s="100"/>
      <c r="F15" s="121"/>
      <c r="G15" s="122"/>
      <c r="H15" s="243"/>
      <c r="I15" s="121"/>
      <c r="J15" s="122"/>
      <c r="K15" s="121"/>
      <c r="L15" s="243"/>
      <c r="M15" s="243"/>
      <c r="N15" s="121"/>
      <c r="O15" s="122"/>
      <c r="P15" s="161" t="s">
        <v>45</v>
      </c>
    </row>
    <row r="16" spans="1:16" ht="13.5" customHeight="1">
      <c r="A16" s="114" t="s">
        <v>2</v>
      </c>
      <c r="B16" s="99"/>
      <c r="C16" s="108"/>
      <c r="D16" s="109"/>
      <c r="E16" s="99"/>
      <c r="F16" s="108"/>
      <c r="G16" s="109"/>
      <c r="H16" s="244"/>
      <c r="I16" s="108"/>
      <c r="J16" s="109"/>
      <c r="K16" s="108"/>
      <c r="L16" s="244"/>
      <c r="M16" s="244"/>
      <c r="N16" s="108"/>
      <c r="O16" s="109"/>
      <c r="P16" s="161" t="s">
        <v>45</v>
      </c>
    </row>
    <row r="17" spans="1:16" ht="13.5" customHeight="1">
      <c r="A17" s="114" t="s">
        <v>3</v>
      </c>
      <c r="B17" s="99"/>
      <c r="C17" s="108"/>
      <c r="D17" s="109"/>
      <c r="E17" s="99"/>
      <c r="F17" s="108"/>
      <c r="G17" s="109"/>
      <c r="H17" s="244"/>
      <c r="I17" s="108"/>
      <c r="J17" s="109"/>
      <c r="K17" s="108"/>
      <c r="L17" s="244"/>
      <c r="M17" s="244"/>
      <c r="N17" s="108"/>
      <c r="O17" s="109"/>
      <c r="P17" s="161" t="s">
        <v>45</v>
      </c>
    </row>
    <row r="18" spans="1:16" ht="13.5" customHeight="1">
      <c r="A18" s="107" t="s">
        <v>49</v>
      </c>
      <c r="B18" s="99"/>
      <c r="C18" s="108"/>
      <c r="D18" s="109"/>
      <c r="E18" s="99"/>
      <c r="F18" s="108"/>
      <c r="G18" s="109"/>
      <c r="H18" s="244"/>
      <c r="I18" s="108"/>
      <c r="J18" s="109"/>
      <c r="K18" s="108"/>
      <c r="L18" s="244"/>
      <c r="M18" s="244"/>
      <c r="N18" s="108"/>
      <c r="O18" s="109"/>
      <c r="P18" s="161" t="s">
        <v>45</v>
      </c>
    </row>
    <row r="19" spans="1:16" ht="13.5" customHeight="1">
      <c r="A19" s="107" t="s">
        <v>48</v>
      </c>
      <c r="B19" s="99"/>
      <c r="C19" s="108"/>
      <c r="D19" s="109"/>
      <c r="E19" s="99"/>
      <c r="F19" s="108"/>
      <c r="G19" s="109"/>
      <c r="H19" s="244"/>
      <c r="I19" s="108"/>
      <c r="J19" s="109"/>
      <c r="K19" s="108"/>
      <c r="L19" s="244"/>
      <c r="M19" s="244"/>
      <c r="N19" s="108"/>
      <c r="O19" s="109"/>
      <c r="P19" s="161" t="s">
        <v>45</v>
      </c>
    </row>
    <row r="20" spans="1:16">
      <c r="A20" s="151" t="s">
        <v>50</v>
      </c>
      <c r="B20" s="107"/>
      <c r="C20" s="181">
        <v>0</v>
      </c>
      <c r="D20" s="110">
        <v>60000</v>
      </c>
      <c r="E20" s="111"/>
      <c r="F20" s="181">
        <v>0</v>
      </c>
      <c r="G20" s="112">
        <v>63000</v>
      </c>
      <c r="H20" s="245"/>
      <c r="I20" s="185">
        <v>0</v>
      </c>
      <c r="J20" s="112">
        <v>60000</v>
      </c>
      <c r="K20" s="185">
        <v>0</v>
      </c>
      <c r="L20" s="260">
        <v>0</v>
      </c>
      <c r="M20" s="265"/>
      <c r="N20" s="185">
        <v>0</v>
      </c>
      <c r="O20" s="112">
        <v>60000</v>
      </c>
      <c r="P20" s="161" t="s">
        <v>45</v>
      </c>
    </row>
    <row r="21" spans="1:16">
      <c r="A21" s="113" t="s">
        <v>40</v>
      </c>
      <c r="B21" s="114"/>
      <c r="C21" s="182">
        <v>0</v>
      </c>
      <c r="D21" s="115">
        <f>D20</f>
        <v>60000</v>
      </c>
      <c r="E21" s="116"/>
      <c r="F21" s="182">
        <v>0</v>
      </c>
      <c r="G21" s="117">
        <f>G20</f>
        <v>63000</v>
      </c>
      <c r="H21" s="246"/>
      <c r="I21" s="186">
        <v>0</v>
      </c>
      <c r="J21" s="117">
        <f>J20</f>
        <v>60000</v>
      </c>
      <c r="K21" s="186">
        <v>0</v>
      </c>
      <c r="L21" s="261">
        <v>0</v>
      </c>
      <c r="M21" s="266"/>
      <c r="N21" s="186">
        <v>0</v>
      </c>
      <c r="O21" s="117">
        <f>O20</f>
        <v>60000</v>
      </c>
      <c r="P21" s="161" t="s">
        <v>45</v>
      </c>
    </row>
    <row r="22" spans="1:16" ht="13.5" thickBot="1">
      <c r="A22" s="99"/>
      <c r="B22" s="99"/>
      <c r="C22" s="183"/>
      <c r="D22" s="99"/>
      <c r="E22" s="99"/>
      <c r="F22" s="183"/>
      <c r="G22" s="109"/>
      <c r="H22" s="244"/>
      <c r="I22" s="248"/>
      <c r="J22" s="99"/>
      <c r="K22" s="187"/>
      <c r="L22" s="187"/>
      <c r="M22" s="267"/>
      <c r="N22" s="248"/>
      <c r="O22" s="99"/>
      <c r="P22" s="161" t="s">
        <v>45</v>
      </c>
    </row>
    <row r="23" spans="1:16" ht="13.5" thickBot="1">
      <c r="A23" s="118" t="s">
        <v>41</v>
      </c>
      <c r="B23" s="119"/>
      <c r="C23" s="184">
        <v>0</v>
      </c>
      <c r="D23" s="199">
        <f>D21</f>
        <v>60000</v>
      </c>
      <c r="E23" s="119"/>
      <c r="F23" s="184">
        <v>0</v>
      </c>
      <c r="G23" s="200">
        <f>G21</f>
        <v>63000</v>
      </c>
      <c r="H23" s="247"/>
      <c r="I23" s="188">
        <v>0</v>
      </c>
      <c r="J23" s="200">
        <f>J21</f>
        <v>60000</v>
      </c>
      <c r="K23" s="188">
        <v>0</v>
      </c>
      <c r="L23" s="262">
        <v>0</v>
      </c>
      <c r="M23" s="268"/>
      <c r="N23" s="188">
        <v>0</v>
      </c>
      <c r="O23" s="199">
        <f>O21</f>
        <v>60000</v>
      </c>
      <c r="P23" s="161" t="s">
        <v>45</v>
      </c>
    </row>
    <row r="24" spans="1:16">
      <c r="A24" s="310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161" t="s">
        <v>45</v>
      </c>
    </row>
    <row r="25" spans="1:16">
      <c r="A25" s="161" t="s">
        <v>46</v>
      </c>
      <c r="P25" s="98"/>
    </row>
    <row r="26" spans="1:16">
      <c r="P26" s="162"/>
    </row>
    <row r="27" spans="1:16">
      <c r="P27" s="163"/>
    </row>
    <row r="28" spans="1:16">
      <c r="P28" s="163"/>
    </row>
    <row r="29" spans="1:16">
      <c r="P29" s="163"/>
    </row>
    <row r="32" spans="1:16">
      <c r="P32" s="165"/>
    </row>
    <row r="33" spans="16:16">
      <c r="P33" s="165"/>
    </row>
    <row r="34" spans="16:16">
      <c r="P34" s="165"/>
    </row>
    <row r="35" spans="16:16">
      <c r="P35" s="165"/>
    </row>
    <row r="40" spans="16:16">
      <c r="P40" s="166"/>
    </row>
    <row r="66" spans="16:16">
      <c r="P66" s="167"/>
    </row>
    <row r="67" spans="16:16">
      <c r="P67" s="167"/>
    </row>
    <row r="68" spans="16:16">
      <c r="P68" s="167"/>
    </row>
    <row r="69" spans="16:16">
      <c r="P69" s="167"/>
    </row>
    <row r="70" spans="16:16">
      <c r="P70" s="167"/>
    </row>
    <row r="72" spans="16:16">
      <c r="P72" s="168"/>
    </row>
    <row r="73" spans="16:16">
      <c r="P73" s="168"/>
    </row>
    <row r="74" spans="16:16" ht="15">
      <c r="P74" s="169"/>
    </row>
    <row r="75" spans="16:16" ht="15">
      <c r="P75" s="169"/>
    </row>
    <row r="76" spans="16:16" ht="15">
      <c r="P76" s="170"/>
    </row>
    <row r="77" spans="16:16">
      <c r="P77" s="168"/>
    </row>
    <row r="78" spans="16:16" ht="15">
      <c r="P78" s="169"/>
    </row>
    <row r="79" spans="16:16" ht="15">
      <c r="P79" s="169"/>
    </row>
    <row r="80" spans="16:16">
      <c r="P80" s="98"/>
    </row>
    <row r="81" spans="16:16">
      <c r="P81" s="98"/>
    </row>
  </sheetData>
  <mergeCells count="19">
    <mergeCell ref="A24:O24"/>
    <mergeCell ref="K11:L11"/>
    <mergeCell ref="N11:O11"/>
    <mergeCell ref="I12:J12"/>
    <mergeCell ref="A13:A14"/>
    <mergeCell ref="I11:J11"/>
    <mergeCell ref="C12:D12"/>
    <mergeCell ref="A2:O2"/>
    <mergeCell ref="A9:O9"/>
    <mergeCell ref="A5:O5"/>
    <mergeCell ref="A7:O7"/>
    <mergeCell ref="A8:O8"/>
    <mergeCell ref="A4:O4"/>
    <mergeCell ref="A3:O3"/>
    <mergeCell ref="A10:O10"/>
    <mergeCell ref="C11:D11"/>
    <mergeCell ref="F11:G11"/>
    <mergeCell ref="F12:G12"/>
    <mergeCell ref="A6:O6"/>
  </mergeCells>
  <phoneticPr fontId="23" type="noConversion"/>
  <pageMargins left="0.5" right="0.5" top="1" bottom="1" header="0.5" footer="0.5"/>
  <pageSetup scale="75" orientation="landscape" r:id="rId1"/>
  <headerFooter alignWithMargins="0">
    <oddFooter>&amp;C&amp;"Times New Roman,Regular"Exhibit D - Resources by DOJ Strategic Goal and Objectives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view="pageBreakPreview" zoomScaleNormal="100" zoomScaleSheetLayoutView="100" workbookViewId="0">
      <selection activeCell="K12" sqref="K12"/>
    </sheetView>
  </sheetViews>
  <sheetFormatPr defaultRowHeight="15"/>
  <cols>
    <col min="1" max="10" width="8.88671875" style="238"/>
    <col min="11" max="11" width="11.33203125" style="238" customWidth="1"/>
    <col min="12" max="13" width="8.88671875" style="238"/>
    <col min="14" max="14" width="1" style="239" customWidth="1"/>
    <col min="15" max="16384" width="8.88671875" style="238"/>
  </cols>
  <sheetData>
    <row r="1" spans="1:14" ht="15.75">
      <c r="A1" s="253" t="s">
        <v>68</v>
      </c>
      <c r="N1" s="239" t="s">
        <v>45</v>
      </c>
    </row>
    <row r="2" spans="1:14" ht="15.75">
      <c r="A2" s="253"/>
      <c r="N2" s="239" t="s">
        <v>45</v>
      </c>
    </row>
    <row r="3" spans="1:14" ht="15.75">
      <c r="A3" s="253"/>
      <c r="N3" s="239" t="s">
        <v>45</v>
      </c>
    </row>
    <row r="4" spans="1:14" ht="15.75">
      <c r="A4" s="319" t="s">
        <v>67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239" t="s">
        <v>45</v>
      </c>
    </row>
    <row r="5" spans="1:14" ht="15.75">
      <c r="A5" s="321" t="s">
        <v>21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239" t="s">
        <v>45</v>
      </c>
    </row>
    <row r="6" spans="1:14" ht="15.75">
      <c r="A6" s="321" t="s">
        <v>22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239" t="s">
        <v>45</v>
      </c>
    </row>
    <row r="7" spans="1:14">
      <c r="A7" s="250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39" t="s">
        <v>45</v>
      </c>
    </row>
    <row r="8" spans="1:14" s="251" customFormat="1">
      <c r="A8" s="323" t="s">
        <v>66</v>
      </c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239" t="s">
        <v>45</v>
      </c>
    </row>
    <row r="9" spans="1:14" s="251" customFormat="1">
      <c r="A9" s="252"/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39" t="s">
        <v>45</v>
      </c>
    </row>
    <row r="10" spans="1:14" s="251" customFormat="1" ht="15.75">
      <c r="A10" s="325" t="s">
        <v>81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239" t="s">
        <v>45</v>
      </c>
    </row>
    <row r="11" spans="1:14" s="251" customFormat="1" ht="15.75" customHeight="1">
      <c r="A11" s="317" t="s">
        <v>80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239" t="s">
        <v>45</v>
      </c>
    </row>
    <row r="12" spans="1:14">
      <c r="A12" s="250"/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39" t="s">
        <v>45</v>
      </c>
    </row>
    <row r="13" spans="1:14">
      <c r="A13" s="250"/>
      <c r="B13" s="250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39" t="s">
        <v>45</v>
      </c>
    </row>
    <row r="14" spans="1:14">
      <c r="A14" s="250"/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39" t="s">
        <v>45</v>
      </c>
    </row>
    <row r="15" spans="1:14">
      <c r="A15" s="250"/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39" t="s">
        <v>45</v>
      </c>
    </row>
    <row r="16" spans="1:14">
      <c r="A16" s="250"/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39" t="s">
        <v>45</v>
      </c>
    </row>
    <row r="17" spans="1:14">
      <c r="A17" s="250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39" t="s">
        <v>45</v>
      </c>
    </row>
    <row r="18" spans="1:14">
      <c r="A18" s="250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39" t="s">
        <v>45</v>
      </c>
    </row>
    <row r="19" spans="1:14">
      <c r="N19" s="239" t="s">
        <v>45</v>
      </c>
    </row>
    <row r="20" spans="1:14">
      <c r="N20" s="239" t="s">
        <v>45</v>
      </c>
    </row>
    <row r="21" spans="1:14">
      <c r="N21" s="239" t="s">
        <v>45</v>
      </c>
    </row>
    <row r="22" spans="1:14">
      <c r="N22" s="239" t="s">
        <v>45</v>
      </c>
    </row>
    <row r="23" spans="1:14">
      <c r="N23" s="239" t="s">
        <v>45</v>
      </c>
    </row>
    <row r="24" spans="1:14">
      <c r="N24" s="239" t="s">
        <v>45</v>
      </c>
    </row>
    <row r="25" spans="1:14">
      <c r="N25" s="239" t="s">
        <v>45</v>
      </c>
    </row>
    <row r="26" spans="1:14">
      <c r="N26" s="239" t="s">
        <v>45</v>
      </c>
    </row>
    <row r="27" spans="1:14">
      <c r="N27" s="239" t="s">
        <v>45</v>
      </c>
    </row>
    <row r="28" spans="1:14">
      <c r="N28" s="239" t="s">
        <v>45</v>
      </c>
    </row>
    <row r="29" spans="1:14">
      <c r="N29" s="239" t="s">
        <v>45</v>
      </c>
    </row>
    <row r="30" spans="1:14">
      <c r="N30" s="239" t="s">
        <v>45</v>
      </c>
    </row>
    <row r="31" spans="1:14">
      <c r="N31" s="239" t="s">
        <v>45</v>
      </c>
    </row>
    <row r="32" spans="1:14">
      <c r="N32" s="239" t="s">
        <v>45</v>
      </c>
    </row>
    <row r="33" spans="14:14">
      <c r="N33" s="239" t="s">
        <v>45</v>
      </c>
    </row>
    <row r="34" spans="14:14">
      <c r="N34" s="239" t="s">
        <v>45</v>
      </c>
    </row>
    <row r="35" spans="14:14">
      <c r="N35" s="239" t="s">
        <v>45</v>
      </c>
    </row>
    <row r="36" spans="14:14">
      <c r="N36" s="239" t="s">
        <v>45</v>
      </c>
    </row>
    <row r="37" spans="14:14">
      <c r="N37" s="239" t="s">
        <v>45</v>
      </c>
    </row>
    <row r="38" spans="14:14">
      <c r="N38" s="239" t="s">
        <v>45</v>
      </c>
    </row>
    <row r="39" spans="14:14">
      <c r="N39" s="239" t="s">
        <v>45</v>
      </c>
    </row>
    <row r="40" spans="14:14">
      <c r="N40" s="239" t="s">
        <v>45</v>
      </c>
    </row>
    <row r="43" spans="14:14">
      <c r="N43" s="239" t="s">
        <v>45</v>
      </c>
    </row>
    <row r="44" spans="14:14">
      <c r="N44" s="239" t="s">
        <v>45</v>
      </c>
    </row>
    <row r="45" spans="14:14">
      <c r="N45" s="239" t="s">
        <v>45</v>
      </c>
    </row>
    <row r="46" spans="14:14">
      <c r="N46" s="239" t="s">
        <v>45</v>
      </c>
    </row>
    <row r="47" spans="14:14">
      <c r="N47" s="239" t="s">
        <v>45</v>
      </c>
    </row>
    <row r="48" spans="14:14">
      <c r="N48" s="239" t="s">
        <v>45</v>
      </c>
    </row>
    <row r="49" spans="14:14">
      <c r="N49" s="239" t="s">
        <v>45</v>
      </c>
    </row>
    <row r="50" spans="14:14">
      <c r="N50" s="239" t="s">
        <v>45</v>
      </c>
    </row>
    <row r="51" spans="14:14">
      <c r="N51" s="239" t="s">
        <v>45</v>
      </c>
    </row>
    <row r="52" spans="14:14">
      <c r="N52" s="239" t="s">
        <v>45</v>
      </c>
    </row>
    <row r="53" spans="14:14">
      <c r="N53" s="239" t="s">
        <v>45</v>
      </c>
    </row>
    <row r="54" spans="14:14">
      <c r="N54" s="239" t="s">
        <v>45</v>
      </c>
    </row>
    <row r="55" spans="14:14">
      <c r="N55" s="239" t="s">
        <v>45</v>
      </c>
    </row>
    <row r="56" spans="14:14">
      <c r="N56" s="239" t="s">
        <v>45</v>
      </c>
    </row>
    <row r="57" spans="14:14">
      <c r="N57" s="239" t="s">
        <v>45</v>
      </c>
    </row>
    <row r="58" spans="14:14">
      <c r="N58" s="239" t="s">
        <v>45</v>
      </c>
    </row>
    <row r="59" spans="14:14">
      <c r="N59" s="239" t="s">
        <v>45</v>
      </c>
    </row>
    <row r="60" spans="14:14">
      <c r="N60" s="239" t="s">
        <v>45</v>
      </c>
    </row>
    <row r="61" spans="14:14">
      <c r="N61" s="239" t="s">
        <v>45</v>
      </c>
    </row>
    <row r="62" spans="14:14">
      <c r="N62" s="239" t="s">
        <v>45</v>
      </c>
    </row>
    <row r="63" spans="14:14">
      <c r="N63" s="239" t="s">
        <v>45</v>
      </c>
    </row>
    <row r="64" spans="14:14">
      <c r="N64" s="239" t="s">
        <v>45</v>
      </c>
    </row>
    <row r="65" spans="14:14">
      <c r="N65" s="239" t="s">
        <v>45</v>
      </c>
    </row>
    <row r="66" spans="14:14">
      <c r="N66" s="239" t="s">
        <v>45</v>
      </c>
    </row>
    <row r="67" spans="14:14">
      <c r="N67" s="239" t="s">
        <v>45</v>
      </c>
    </row>
    <row r="68" spans="14:14">
      <c r="N68" s="239" t="s">
        <v>45</v>
      </c>
    </row>
    <row r="69" spans="14:14">
      <c r="N69" s="239" t="s">
        <v>45</v>
      </c>
    </row>
    <row r="70" spans="14:14">
      <c r="N70" s="239" t="s">
        <v>45</v>
      </c>
    </row>
    <row r="71" spans="14:14">
      <c r="N71" s="239" t="s">
        <v>45</v>
      </c>
    </row>
    <row r="72" spans="14:14">
      <c r="N72" s="239" t="s">
        <v>45</v>
      </c>
    </row>
    <row r="73" spans="14:14">
      <c r="N73" s="239" t="s">
        <v>45</v>
      </c>
    </row>
    <row r="74" spans="14:14">
      <c r="N74" s="239" t="s">
        <v>45</v>
      </c>
    </row>
    <row r="75" spans="14:14">
      <c r="N75" s="239" t="s">
        <v>45</v>
      </c>
    </row>
    <row r="76" spans="14:14">
      <c r="N76" s="239" t="s">
        <v>45</v>
      </c>
    </row>
    <row r="77" spans="14:14">
      <c r="N77" s="239" t="s">
        <v>45</v>
      </c>
    </row>
    <row r="78" spans="14:14">
      <c r="N78" s="239" t="s">
        <v>45</v>
      </c>
    </row>
    <row r="79" spans="14:14">
      <c r="N79" s="239" t="s">
        <v>45</v>
      </c>
    </row>
    <row r="80" spans="14:14">
      <c r="N80" s="239" t="s">
        <v>45</v>
      </c>
    </row>
    <row r="81" spans="14:14">
      <c r="N81" s="239" t="s">
        <v>45</v>
      </c>
    </row>
    <row r="82" spans="14:14">
      <c r="N82" s="239" t="s">
        <v>45</v>
      </c>
    </row>
    <row r="83" spans="14:14">
      <c r="N83" s="239" t="s">
        <v>45</v>
      </c>
    </row>
    <row r="84" spans="14:14">
      <c r="N84" s="239" t="s">
        <v>45</v>
      </c>
    </row>
    <row r="85" spans="14:14">
      <c r="N85" s="239" t="s">
        <v>45</v>
      </c>
    </row>
    <row r="86" spans="14:14">
      <c r="N86" s="239" t="s">
        <v>45</v>
      </c>
    </row>
    <row r="87" spans="14:14">
      <c r="N87" s="239" t="s">
        <v>45</v>
      </c>
    </row>
    <row r="88" spans="14:14">
      <c r="N88" s="239" t="s">
        <v>45</v>
      </c>
    </row>
    <row r="89" spans="14:14">
      <c r="N89" s="239" t="s">
        <v>45</v>
      </c>
    </row>
    <row r="90" spans="14:14">
      <c r="N90" s="239" t="s">
        <v>45</v>
      </c>
    </row>
    <row r="91" spans="14:14">
      <c r="N91" s="239" t="s">
        <v>45</v>
      </c>
    </row>
    <row r="92" spans="14:14">
      <c r="N92" s="239" t="s">
        <v>46</v>
      </c>
    </row>
    <row r="93" spans="14:14">
      <c r="N93" s="249"/>
    </row>
    <row r="94" spans="14:14">
      <c r="N94" s="249"/>
    </row>
    <row r="96" spans="14:14">
      <c r="N96" s="249"/>
    </row>
  </sheetData>
  <mergeCells count="6">
    <mergeCell ref="A11:M11"/>
    <mergeCell ref="A4:M4"/>
    <mergeCell ref="A5:M5"/>
    <mergeCell ref="A8:M8"/>
    <mergeCell ref="A10:M10"/>
    <mergeCell ref="A6:M6"/>
  </mergeCells>
  <pageMargins left="0.5" right="0.4" top="1" bottom="1" header="0.5" footer="0.5"/>
  <pageSetup orientation="landscape" r:id="rId1"/>
  <headerFooter alignWithMargins="0">
    <oddFooter>&amp;C&amp;"Times New Roman,Regular"Exhibit E - Justification for Base Adjustments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view="pageBreakPreview" zoomScale="60" zoomScaleNormal="100" workbookViewId="0">
      <selection activeCell="T59" sqref="T59"/>
    </sheetView>
  </sheetViews>
  <sheetFormatPr defaultColWidth="9.6640625" defaultRowHeight="15.75"/>
  <cols>
    <col min="1" max="1" width="3.77734375" style="17" customWidth="1"/>
    <col min="2" max="2" width="26.77734375" style="17" customWidth="1"/>
    <col min="3" max="3" width="5.6640625" style="17" customWidth="1"/>
    <col min="4" max="4" width="6.77734375" style="17" customWidth="1"/>
    <col min="5" max="5" width="7.77734375" style="17" customWidth="1"/>
    <col min="6" max="6" width="1.109375" style="17" customWidth="1"/>
    <col min="7" max="7" width="5.5546875" style="17" hidden="1" customWidth="1"/>
    <col min="8" max="8" width="5.6640625" style="17" hidden="1" customWidth="1"/>
    <col min="9" max="9" width="7.77734375" style="17" hidden="1" customWidth="1"/>
    <col min="10" max="10" width="0.77734375" style="17" customWidth="1"/>
    <col min="11" max="12" width="5.6640625" style="17" customWidth="1"/>
    <col min="13" max="13" width="8.77734375" style="17" customWidth="1"/>
    <col min="14" max="14" width="0.88671875" style="17" customWidth="1"/>
    <col min="15" max="15" width="5.6640625" style="17" customWidth="1"/>
    <col min="16" max="16" width="6.77734375" style="17" customWidth="1"/>
    <col min="17" max="17" width="7.77734375" style="17" customWidth="1"/>
    <col min="18" max="18" width="1" style="172" customWidth="1"/>
    <col min="19" max="16384" width="9.6640625" style="17"/>
  </cols>
  <sheetData>
    <row r="1" spans="1:18" ht="20.25">
      <c r="A1" s="230" t="s">
        <v>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71" t="s">
        <v>45</v>
      </c>
    </row>
    <row r="2" spans="1:18" ht="20.25">
      <c r="A2" s="328"/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171" t="s">
        <v>45</v>
      </c>
    </row>
    <row r="3" spans="1:18" ht="20.25">
      <c r="A3" s="328"/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171" t="s">
        <v>45</v>
      </c>
    </row>
    <row r="4" spans="1:18">
      <c r="A4" s="32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171" t="s">
        <v>45</v>
      </c>
    </row>
    <row r="5" spans="1:18" ht="18.75">
      <c r="A5" s="18" t="s">
        <v>52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71" t="s">
        <v>45</v>
      </c>
    </row>
    <row r="6" spans="1:18" ht="16.5">
      <c r="A6" s="20" t="str">
        <f>+'B. Summary of Requirements'!A5</f>
        <v>Radiation Exposure Compensation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71" t="s">
        <v>45</v>
      </c>
    </row>
    <row r="7" spans="1:18" ht="16.5">
      <c r="A7" s="20" t="str">
        <f>+'B. Summary of Requirements'!A6</f>
        <v>Payments to the Radiation Compensation Trust Fund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71" t="s">
        <v>45</v>
      </c>
    </row>
    <row r="8" spans="1:18">
      <c r="A8" s="26" t="s">
        <v>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71" t="s">
        <v>45</v>
      </c>
    </row>
    <row r="9" spans="1:18">
      <c r="A9" s="329"/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171" t="s">
        <v>45</v>
      </c>
    </row>
    <row r="10" spans="1:18">
      <c r="A10" s="326"/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171" t="s">
        <v>45</v>
      </c>
    </row>
    <row r="11" spans="1:18">
      <c r="A11" s="327" t="s">
        <v>9</v>
      </c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171" t="s">
        <v>45</v>
      </c>
    </row>
    <row r="12" spans="1:18">
      <c r="A12" s="35"/>
      <c r="B12" s="40"/>
      <c r="C12" s="337" t="s">
        <v>53</v>
      </c>
      <c r="D12" s="338"/>
      <c r="E12" s="338"/>
      <c r="F12" s="36" t="s">
        <v>9</v>
      </c>
      <c r="G12" s="337"/>
      <c r="H12" s="311"/>
      <c r="I12" s="311"/>
      <c r="J12" s="36" t="s">
        <v>9</v>
      </c>
      <c r="K12" s="71" t="s">
        <v>36</v>
      </c>
      <c r="L12" s="36"/>
      <c r="M12" s="36"/>
      <c r="N12" s="94"/>
      <c r="O12" s="42"/>
      <c r="P12" s="36"/>
      <c r="Q12" s="37"/>
      <c r="R12" s="171" t="s">
        <v>45</v>
      </c>
    </row>
    <row r="13" spans="1:18">
      <c r="A13" s="34"/>
      <c r="B13" s="32"/>
      <c r="C13" s="334" t="s">
        <v>47</v>
      </c>
      <c r="D13" s="339"/>
      <c r="E13" s="339"/>
      <c r="F13" s="67" t="s">
        <v>9</v>
      </c>
      <c r="G13" s="66" t="s">
        <v>6</v>
      </c>
      <c r="H13" s="67"/>
      <c r="I13" s="67"/>
      <c r="J13" s="67" t="s">
        <v>9</v>
      </c>
      <c r="K13" s="66" t="s">
        <v>37</v>
      </c>
      <c r="L13" s="67"/>
      <c r="M13" s="67"/>
      <c r="N13" s="68" t="s">
        <v>9</v>
      </c>
      <c r="O13" s="334" t="s">
        <v>54</v>
      </c>
      <c r="P13" s="335"/>
      <c r="Q13" s="336"/>
      <c r="R13" s="171" t="s">
        <v>45</v>
      </c>
    </row>
    <row r="14" spans="1:18" ht="3.6" customHeight="1">
      <c r="A14" s="34"/>
      <c r="B14" s="32"/>
      <c r="C14" s="2"/>
      <c r="D14" s="1"/>
      <c r="E14" s="1"/>
      <c r="F14" s="2"/>
      <c r="G14" s="34"/>
      <c r="H14" s="1"/>
      <c r="I14" s="1"/>
      <c r="J14" s="1"/>
      <c r="K14" s="34"/>
      <c r="L14" s="1"/>
      <c r="M14" s="1"/>
      <c r="N14" s="1"/>
      <c r="O14" s="34"/>
      <c r="P14" s="1"/>
      <c r="Q14" s="32"/>
      <c r="R14" s="171" t="s">
        <v>45</v>
      </c>
    </row>
    <row r="15" spans="1:18" ht="16.5" thickBot="1">
      <c r="A15" s="39" t="s">
        <v>31</v>
      </c>
      <c r="B15" s="96"/>
      <c r="C15" s="38" t="s">
        <v>8</v>
      </c>
      <c r="D15" s="38" t="s">
        <v>20</v>
      </c>
      <c r="E15" s="38" t="s">
        <v>10</v>
      </c>
      <c r="F15" s="65"/>
      <c r="G15" s="63" t="s">
        <v>8</v>
      </c>
      <c r="H15" s="38" t="s">
        <v>20</v>
      </c>
      <c r="I15" s="38" t="s">
        <v>10</v>
      </c>
      <c r="J15" s="38"/>
      <c r="K15" s="63" t="s">
        <v>8</v>
      </c>
      <c r="L15" s="38" t="s">
        <v>20</v>
      </c>
      <c r="M15" s="38" t="s">
        <v>10</v>
      </c>
      <c r="N15" s="38"/>
      <c r="O15" s="63" t="s">
        <v>8</v>
      </c>
      <c r="P15" s="38" t="s">
        <v>20</v>
      </c>
      <c r="Q15" s="64" t="s">
        <v>10</v>
      </c>
      <c r="R15" s="171" t="s">
        <v>45</v>
      </c>
    </row>
    <row r="16" spans="1:18" ht="11.25" customHeight="1">
      <c r="A16" s="34"/>
      <c r="B16" s="32"/>
      <c r="C16" s="2"/>
      <c r="D16" s="1"/>
      <c r="E16" s="1"/>
      <c r="F16" s="2"/>
      <c r="G16" s="34"/>
      <c r="H16" s="1"/>
      <c r="I16" s="1"/>
      <c r="J16" s="1"/>
      <c r="K16" s="34"/>
      <c r="L16" s="1"/>
      <c r="M16" s="1"/>
      <c r="N16" s="1"/>
      <c r="O16" s="34"/>
      <c r="P16" s="1"/>
      <c r="Q16" s="32"/>
      <c r="R16" s="171" t="s">
        <v>45</v>
      </c>
    </row>
    <row r="17" spans="1:18" ht="15.75" customHeight="1">
      <c r="A17" s="34" t="s">
        <v>21</v>
      </c>
      <c r="B17" s="32"/>
      <c r="C17" s="2"/>
      <c r="D17" s="1"/>
      <c r="E17" s="1"/>
      <c r="F17" s="2"/>
      <c r="G17" s="34"/>
      <c r="H17" s="1"/>
      <c r="I17" s="1"/>
      <c r="J17" s="32"/>
      <c r="K17" s="2"/>
      <c r="L17" s="1"/>
      <c r="M17" s="1"/>
      <c r="N17" s="1"/>
      <c r="O17" s="34"/>
      <c r="P17" s="1"/>
      <c r="Q17" s="32"/>
      <c r="R17" s="171" t="s">
        <v>45</v>
      </c>
    </row>
    <row r="18" spans="1:18">
      <c r="A18" s="41" t="s">
        <v>24</v>
      </c>
      <c r="B18" s="33"/>
      <c r="C18" s="175">
        <v>0</v>
      </c>
      <c r="D18" s="175">
        <v>0</v>
      </c>
      <c r="E18" s="74">
        <v>60000</v>
      </c>
      <c r="F18" s="22"/>
      <c r="G18" s="176">
        <v>0</v>
      </c>
      <c r="H18" s="175">
        <v>0</v>
      </c>
      <c r="I18" s="175">
        <v>0</v>
      </c>
      <c r="J18" s="95"/>
      <c r="K18" s="175">
        <v>0</v>
      </c>
      <c r="L18" s="175">
        <v>0</v>
      </c>
      <c r="M18" s="150">
        <v>12409</v>
      </c>
      <c r="N18" s="22"/>
      <c r="O18" s="176">
        <v>0</v>
      </c>
      <c r="P18" s="175">
        <v>0</v>
      </c>
      <c r="Q18" s="75">
        <f>+E18+I18+M18</f>
        <v>72409</v>
      </c>
      <c r="R18" s="171" t="s">
        <v>45</v>
      </c>
    </row>
    <row r="19" spans="1:18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71" t="s">
        <v>45</v>
      </c>
    </row>
    <row r="20" spans="1:18">
      <c r="A20" s="171" t="s">
        <v>46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71"/>
    </row>
    <row r="21" spans="1:18">
      <c r="A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71"/>
    </row>
    <row r="22" spans="1:18">
      <c r="A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71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71"/>
    </row>
    <row r="24" spans="1: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71"/>
    </row>
    <row r="25" spans="1:18" ht="40.15" customHeight="1">
      <c r="A25" s="330"/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1"/>
      <c r="O25" s="1"/>
      <c r="P25" s="1"/>
      <c r="Q25" s="1"/>
      <c r="R25" s="171"/>
    </row>
    <row r="26" spans="1:18" ht="14.45" customHeight="1">
      <c r="A26" s="3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1"/>
      <c r="O26" s="1"/>
      <c r="P26" s="1"/>
      <c r="Q26" s="1"/>
      <c r="R26" s="171"/>
    </row>
    <row r="27" spans="1:18" ht="0.75" customHeight="1">
      <c r="A27" s="332"/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171"/>
    </row>
    <row r="28" spans="1:18" ht="32.25" customHeight="1">
      <c r="A28" s="333"/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171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71"/>
    </row>
    <row r="30" spans="1:1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71"/>
    </row>
    <row r="31" spans="1:18">
      <c r="A31" s="31"/>
      <c r="B31" s="31"/>
      <c r="C31" s="31"/>
      <c r="D31" s="31"/>
      <c r="E31" s="31"/>
      <c r="F31" s="3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71"/>
    </row>
    <row r="32" spans="1:18">
      <c r="A32" s="31"/>
      <c r="B32" s="31"/>
      <c r="C32" s="31"/>
      <c r="D32" s="31"/>
      <c r="E32" s="31"/>
      <c r="F32" s="3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71"/>
    </row>
    <row r="34" spans="18:18">
      <c r="R34" s="171"/>
    </row>
  </sheetData>
  <mergeCells count="12">
    <mergeCell ref="A25:M25"/>
    <mergeCell ref="A27:Q28"/>
    <mergeCell ref="O13:Q13"/>
    <mergeCell ref="C12:E12"/>
    <mergeCell ref="C13:E13"/>
    <mergeCell ref="G12:I12"/>
    <mergeCell ref="A10:Q10"/>
    <mergeCell ref="A11:Q11"/>
    <mergeCell ref="A2:Q2"/>
    <mergeCell ref="A3:Q3"/>
    <mergeCell ref="A4:Q4"/>
    <mergeCell ref="A9:Q9"/>
  </mergeCells>
  <phoneticPr fontId="0" type="noConversion"/>
  <pageMargins left="0.75" right="0.75" top="0.5" bottom="0.5" header="0.5" footer="0.5"/>
  <pageSetup scale="85" orientation="landscape" r:id="rId1"/>
  <headerFooter alignWithMargins="0">
    <oddFooter xml:space="preserve">&amp;C&amp;"Times New Roman,Regular"&amp;14Exhibit F - Crosswalk of 2007 Availability
&amp;"Arial,Regular"&amp;12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view="pageBreakPreview" zoomScale="60" zoomScaleNormal="77" workbookViewId="0">
      <selection activeCell="Q18" sqref="Q18"/>
    </sheetView>
  </sheetViews>
  <sheetFormatPr defaultColWidth="9.6640625" defaultRowHeight="15.75"/>
  <cols>
    <col min="1" max="1" width="3.77734375" style="17" customWidth="1"/>
    <col min="2" max="2" width="26.77734375" style="17" customWidth="1"/>
    <col min="3" max="3" width="5.6640625" style="17" customWidth="1"/>
    <col min="4" max="4" width="6.77734375" style="17" customWidth="1"/>
    <col min="5" max="5" width="7.77734375" style="17" customWidth="1"/>
    <col min="6" max="6" width="1.109375" style="17" customWidth="1"/>
    <col min="7" max="7" width="5.5546875" style="17" hidden="1" customWidth="1"/>
    <col min="8" max="8" width="5.6640625" style="17" hidden="1" customWidth="1"/>
    <col min="9" max="9" width="7.77734375" style="17" hidden="1" customWidth="1"/>
    <col min="10" max="10" width="0.77734375" style="17" customWidth="1"/>
    <col min="11" max="12" width="5.6640625" style="17" customWidth="1"/>
    <col min="13" max="13" width="8.77734375" style="17" customWidth="1"/>
    <col min="14" max="14" width="0.88671875" style="17" customWidth="1"/>
    <col min="15" max="15" width="5.6640625" style="17" customWidth="1"/>
    <col min="16" max="16" width="6.77734375" style="17" customWidth="1"/>
    <col min="17" max="17" width="7.77734375" style="17" customWidth="1"/>
    <col min="18" max="18" width="1" style="172" customWidth="1"/>
    <col min="19" max="16384" width="9.6640625" style="17"/>
  </cols>
  <sheetData>
    <row r="1" spans="1:18" ht="20.25">
      <c r="A1" s="230" t="s">
        <v>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71" t="s">
        <v>45</v>
      </c>
    </row>
    <row r="2" spans="1:18" ht="20.25">
      <c r="A2" s="328"/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171" t="s">
        <v>45</v>
      </c>
    </row>
    <row r="3" spans="1:18" ht="20.25">
      <c r="A3" s="328"/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171" t="s">
        <v>45</v>
      </c>
    </row>
    <row r="4" spans="1:18">
      <c r="A4" s="32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171" t="s">
        <v>45</v>
      </c>
    </row>
    <row r="5" spans="1:18" ht="18.75">
      <c r="A5" s="18" t="s">
        <v>72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71" t="s">
        <v>45</v>
      </c>
    </row>
    <row r="6" spans="1:18" ht="16.5">
      <c r="A6" s="20" t="str">
        <f>+'B. Summary of Requirements'!A5</f>
        <v>Radiation Exposure Compensation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71" t="s">
        <v>45</v>
      </c>
    </row>
    <row r="7" spans="1:18" ht="16.5">
      <c r="A7" s="20" t="str">
        <f>+'B. Summary of Requirements'!A6</f>
        <v>Payments to the Radiation Compensation Trust Fund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71" t="s">
        <v>45</v>
      </c>
    </row>
    <row r="8" spans="1:18">
      <c r="A8" s="26" t="s">
        <v>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71" t="s">
        <v>45</v>
      </c>
    </row>
    <row r="9" spans="1:18">
      <c r="A9" s="329"/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171" t="s">
        <v>45</v>
      </c>
    </row>
    <row r="10" spans="1:18">
      <c r="A10" s="326"/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171" t="s">
        <v>45</v>
      </c>
    </row>
    <row r="11" spans="1:18">
      <c r="A11" s="327" t="s">
        <v>9</v>
      </c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171" t="s">
        <v>45</v>
      </c>
    </row>
    <row r="12" spans="1:18">
      <c r="A12" s="35"/>
      <c r="B12" s="40"/>
      <c r="C12" s="337" t="s">
        <v>73</v>
      </c>
      <c r="D12" s="338"/>
      <c r="E12" s="338"/>
      <c r="F12" s="36" t="s">
        <v>9</v>
      </c>
      <c r="G12" s="337"/>
      <c r="H12" s="311"/>
      <c r="I12" s="311"/>
      <c r="J12" s="36" t="s">
        <v>9</v>
      </c>
      <c r="K12" s="71" t="s">
        <v>36</v>
      </c>
      <c r="L12" s="36"/>
      <c r="M12" s="36"/>
      <c r="N12" s="94"/>
      <c r="O12" s="42"/>
      <c r="P12" s="36"/>
      <c r="Q12" s="37"/>
      <c r="R12" s="171" t="s">
        <v>45</v>
      </c>
    </row>
    <row r="13" spans="1:18">
      <c r="A13" s="34"/>
      <c r="B13" s="32"/>
      <c r="C13" s="334" t="s">
        <v>47</v>
      </c>
      <c r="D13" s="339"/>
      <c r="E13" s="339"/>
      <c r="F13" s="67" t="s">
        <v>9</v>
      </c>
      <c r="G13" s="66" t="s">
        <v>6</v>
      </c>
      <c r="H13" s="67"/>
      <c r="I13" s="67"/>
      <c r="J13" s="67" t="s">
        <v>9</v>
      </c>
      <c r="K13" s="66" t="s">
        <v>37</v>
      </c>
      <c r="L13" s="67"/>
      <c r="M13" s="67"/>
      <c r="N13" s="68" t="s">
        <v>9</v>
      </c>
      <c r="O13" s="334" t="s">
        <v>74</v>
      </c>
      <c r="P13" s="335"/>
      <c r="Q13" s="336"/>
      <c r="R13" s="171" t="s">
        <v>45</v>
      </c>
    </row>
    <row r="14" spans="1:18" ht="3.6" customHeight="1">
      <c r="A14" s="34"/>
      <c r="B14" s="32"/>
      <c r="C14" s="2"/>
      <c r="D14" s="1"/>
      <c r="E14" s="1"/>
      <c r="F14" s="2"/>
      <c r="G14" s="34"/>
      <c r="H14" s="1"/>
      <c r="I14" s="1"/>
      <c r="J14" s="1"/>
      <c r="K14" s="34"/>
      <c r="L14" s="1"/>
      <c r="M14" s="1"/>
      <c r="N14" s="1"/>
      <c r="O14" s="34"/>
      <c r="P14" s="1"/>
      <c r="Q14" s="32"/>
      <c r="R14" s="171" t="s">
        <v>45</v>
      </c>
    </row>
    <row r="15" spans="1:18" ht="16.5" thickBot="1">
      <c r="A15" s="39" t="s">
        <v>31</v>
      </c>
      <c r="B15" s="96"/>
      <c r="C15" s="38" t="s">
        <v>8</v>
      </c>
      <c r="D15" s="38" t="s">
        <v>20</v>
      </c>
      <c r="E15" s="38" t="s">
        <v>10</v>
      </c>
      <c r="F15" s="65"/>
      <c r="G15" s="63" t="s">
        <v>8</v>
      </c>
      <c r="H15" s="38" t="s">
        <v>20</v>
      </c>
      <c r="I15" s="38" t="s">
        <v>10</v>
      </c>
      <c r="J15" s="38"/>
      <c r="K15" s="63" t="s">
        <v>8</v>
      </c>
      <c r="L15" s="38" t="s">
        <v>20</v>
      </c>
      <c r="M15" s="38" t="s">
        <v>10</v>
      </c>
      <c r="N15" s="38"/>
      <c r="O15" s="63" t="s">
        <v>8</v>
      </c>
      <c r="P15" s="38" t="s">
        <v>20</v>
      </c>
      <c r="Q15" s="64" t="s">
        <v>10</v>
      </c>
      <c r="R15" s="171" t="s">
        <v>45</v>
      </c>
    </row>
    <row r="16" spans="1:18" ht="11.25" customHeight="1">
      <c r="A16" s="34"/>
      <c r="B16" s="32"/>
      <c r="C16" s="2"/>
      <c r="D16" s="1"/>
      <c r="E16" s="1"/>
      <c r="F16" s="2"/>
      <c r="G16" s="34"/>
      <c r="H16" s="1"/>
      <c r="I16" s="1"/>
      <c r="J16" s="1"/>
      <c r="K16" s="34"/>
      <c r="L16" s="1"/>
      <c r="M16" s="1"/>
      <c r="N16" s="1"/>
      <c r="O16" s="34"/>
      <c r="P16" s="1"/>
      <c r="Q16" s="32"/>
      <c r="R16" s="171" t="s">
        <v>45</v>
      </c>
    </row>
    <row r="17" spans="1:18" ht="15.75" customHeight="1">
      <c r="A17" s="34" t="s">
        <v>21</v>
      </c>
      <c r="B17" s="32"/>
      <c r="C17" s="2"/>
      <c r="D17" s="1"/>
      <c r="E17" s="1"/>
      <c r="F17" s="2"/>
      <c r="G17" s="34"/>
      <c r="H17" s="1"/>
      <c r="I17" s="1"/>
      <c r="J17" s="32"/>
      <c r="K17" s="2"/>
      <c r="L17" s="1"/>
      <c r="M17" s="1"/>
      <c r="N17" s="1"/>
      <c r="O17" s="34"/>
      <c r="P17" s="1"/>
      <c r="Q17" s="32"/>
      <c r="R17" s="171" t="s">
        <v>45</v>
      </c>
    </row>
    <row r="18" spans="1:18">
      <c r="A18" s="41" t="s">
        <v>24</v>
      </c>
      <c r="B18" s="33"/>
      <c r="C18" s="175">
        <v>0</v>
      </c>
      <c r="D18" s="175">
        <v>0</v>
      </c>
      <c r="E18" s="74">
        <v>63000</v>
      </c>
      <c r="F18" s="22"/>
      <c r="G18" s="176">
        <v>0</v>
      </c>
      <c r="H18" s="175">
        <v>0</v>
      </c>
      <c r="I18" s="175">
        <v>0</v>
      </c>
      <c r="J18" s="95"/>
      <c r="K18" s="175">
        <v>0</v>
      </c>
      <c r="L18" s="175">
        <v>0</v>
      </c>
      <c r="M18" s="150">
        <v>10894</v>
      </c>
      <c r="N18" s="22"/>
      <c r="O18" s="176">
        <v>0</v>
      </c>
      <c r="P18" s="175">
        <v>0</v>
      </c>
      <c r="Q18" s="75">
        <v>73895</v>
      </c>
      <c r="R18" s="171" t="s">
        <v>45</v>
      </c>
    </row>
    <row r="19" spans="1:18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71" t="s">
        <v>45</v>
      </c>
    </row>
    <row r="20" spans="1:18">
      <c r="A20" s="171" t="s">
        <v>46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71"/>
    </row>
    <row r="21" spans="1:18">
      <c r="A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71"/>
    </row>
    <row r="22" spans="1:18">
      <c r="A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71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71"/>
    </row>
    <row r="24" spans="1: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71"/>
    </row>
    <row r="25" spans="1:18" ht="40.15" customHeight="1">
      <c r="A25" s="330"/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1"/>
      <c r="O25" s="1"/>
      <c r="P25" s="1"/>
      <c r="Q25" s="1"/>
      <c r="R25" s="171"/>
    </row>
    <row r="26" spans="1:18" ht="14.45" customHeight="1">
      <c r="A26" s="254"/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1"/>
      <c r="O26" s="1"/>
      <c r="P26" s="1"/>
      <c r="Q26" s="1"/>
      <c r="R26" s="171"/>
    </row>
    <row r="27" spans="1:18" ht="0.75" customHeight="1">
      <c r="A27" s="332"/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171"/>
    </row>
    <row r="28" spans="1:18" ht="32.25" customHeight="1">
      <c r="A28" s="333"/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171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71"/>
    </row>
    <row r="30" spans="1:1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71"/>
    </row>
    <row r="31" spans="1:18">
      <c r="A31" s="31"/>
      <c r="B31" s="31"/>
      <c r="C31" s="31"/>
      <c r="D31" s="31"/>
      <c r="E31" s="31"/>
      <c r="F31" s="3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71"/>
    </row>
    <row r="32" spans="1:18">
      <c r="A32" s="31"/>
      <c r="B32" s="31"/>
      <c r="C32" s="31"/>
      <c r="D32" s="31"/>
      <c r="E32" s="31"/>
      <c r="F32" s="3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71"/>
    </row>
    <row r="34" spans="18:18">
      <c r="R34" s="171"/>
    </row>
  </sheetData>
  <mergeCells count="12">
    <mergeCell ref="A27:Q28"/>
    <mergeCell ref="A2:Q2"/>
    <mergeCell ref="A3:Q3"/>
    <mergeCell ref="A4:Q4"/>
    <mergeCell ref="A9:Q9"/>
    <mergeCell ref="A10:Q10"/>
    <mergeCell ref="A11:Q11"/>
    <mergeCell ref="C12:E12"/>
    <mergeCell ref="G12:I12"/>
    <mergeCell ref="C13:E13"/>
    <mergeCell ref="O13:Q13"/>
    <mergeCell ref="A25:M25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view="pageBreakPreview" zoomScale="60" zoomScaleNormal="100" workbookViewId="0">
      <selection activeCell="M19" sqref="M19"/>
    </sheetView>
  </sheetViews>
  <sheetFormatPr defaultRowHeight="15.75"/>
  <cols>
    <col min="1" max="1" width="1.88671875" style="3" customWidth="1"/>
    <col min="2" max="2" width="27.109375" style="3" customWidth="1"/>
    <col min="3" max="3" width="12.5546875" style="3" customWidth="1"/>
    <col min="4" max="4" width="12.21875" style="3" customWidth="1"/>
    <col min="5" max="5" width="8.88671875" style="3"/>
    <col min="6" max="6" width="13.44140625" style="3" customWidth="1"/>
    <col min="7" max="7" width="2.33203125" style="3" customWidth="1"/>
    <col min="8" max="8" width="8.88671875" style="3"/>
    <col min="9" max="9" width="9.44140625" style="3" customWidth="1"/>
    <col min="10" max="10" width="1.88671875" style="3" customWidth="1"/>
    <col min="11" max="12" width="8.88671875" style="3"/>
    <col min="13" max="13" width="2.33203125" style="3" customWidth="1"/>
    <col min="14" max="14" width="8.88671875" style="3"/>
    <col min="15" max="15" width="9.77734375" style="3" customWidth="1"/>
    <col min="16" max="18" width="0" style="3" hidden="1" customWidth="1"/>
    <col min="19" max="19" width="1" style="174" customWidth="1"/>
    <col min="20" max="16384" width="8.88671875" style="3"/>
  </cols>
  <sheetData>
    <row r="1" spans="1:19" ht="19.149999999999999" customHeight="1">
      <c r="A1" s="97" t="s">
        <v>44</v>
      </c>
      <c r="S1" s="173" t="s">
        <v>45</v>
      </c>
    </row>
    <row r="2" spans="1:19" ht="19.149999999999999" customHeight="1">
      <c r="A2" s="23"/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S2" s="173" t="s">
        <v>45</v>
      </c>
    </row>
    <row r="3" spans="1:19" ht="19.149999999999999" customHeight="1">
      <c r="A3" s="23"/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S3" s="173" t="s">
        <v>45</v>
      </c>
    </row>
    <row r="4" spans="1:19" ht="19.149999999999999" customHeight="1">
      <c r="A4" s="23"/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S4" s="173" t="s">
        <v>45</v>
      </c>
    </row>
    <row r="5" spans="1:19" ht="18.75">
      <c r="B5" s="13" t="s">
        <v>34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S5" s="173" t="s">
        <v>45</v>
      </c>
    </row>
    <row r="6" spans="1:19" ht="16.5">
      <c r="B6" s="15" t="str">
        <f>+'B. Summary of Requirements'!A5</f>
        <v>Radiation Exposure Compensation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S6" s="173" t="s">
        <v>45</v>
      </c>
    </row>
    <row r="7" spans="1:19" ht="16.5">
      <c r="B7" s="15" t="str">
        <f>+'B. Summary of Requirements'!A6</f>
        <v>Payments to the Radiation Compensation Trust Fund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5"/>
      <c r="S7" s="173" t="s">
        <v>45</v>
      </c>
    </row>
    <row r="8" spans="1:19">
      <c r="B8" s="27" t="s">
        <v>5</v>
      </c>
      <c r="C8" s="4"/>
      <c r="D8" s="4"/>
      <c r="E8" s="5"/>
      <c r="F8" s="5"/>
      <c r="G8" s="4"/>
      <c r="H8" s="4"/>
      <c r="I8" s="4"/>
      <c r="J8" s="4"/>
      <c r="K8" s="4"/>
      <c r="L8" s="4"/>
      <c r="M8" s="4"/>
      <c r="N8" s="5"/>
      <c r="O8" s="5"/>
      <c r="S8" s="173" t="s">
        <v>45</v>
      </c>
    </row>
    <row r="9" spans="1:19">
      <c r="A9" s="24"/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S9" s="173"/>
    </row>
    <row r="10" spans="1:19">
      <c r="A10" s="348" t="s">
        <v>32</v>
      </c>
      <c r="B10" s="349"/>
      <c r="C10" s="349"/>
      <c r="D10" s="350"/>
      <c r="E10" s="340" t="s">
        <v>78</v>
      </c>
      <c r="F10" s="341"/>
      <c r="G10" s="356" t="s">
        <v>71</v>
      </c>
      <c r="H10" s="357"/>
      <c r="I10" s="357"/>
      <c r="J10" s="358"/>
      <c r="K10" s="356" t="s">
        <v>62</v>
      </c>
      <c r="L10" s="357"/>
      <c r="M10" s="358"/>
      <c r="N10" s="356" t="s">
        <v>17</v>
      </c>
      <c r="O10" s="360"/>
      <c r="S10" s="173" t="s">
        <v>45</v>
      </c>
    </row>
    <row r="11" spans="1:19">
      <c r="A11" s="351"/>
      <c r="B11" s="352"/>
      <c r="C11" s="352"/>
      <c r="D11" s="353"/>
      <c r="E11" s="342"/>
      <c r="F11" s="343"/>
      <c r="G11" s="359"/>
      <c r="H11" s="357"/>
      <c r="I11" s="357"/>
      <c r="J11" s="358"/>
      <c r="K11" s="359"/>
      <c r="L11" s="357"/>
      <c r="M11" s="358"/>
      <c r="N11" s="361"/>
      <c r="O11" s="360"/>
      <c r="P11" s="12"/>
      <c r="S11" s="173" t="s">
        <v>45</v>
      </c>
    </row>
    <row r="12" spans="1:19">
      <c r="A12" s="354"/>
      <c r="B12" s="296"/>
      <c r="C12" s="296"/>
      <c r="D12" s="355"/>
      <c r="E12" s="193" t="s">
        <v>20</v>
      </c>
      <c r="F12" s="194" t="s">
        <v>10</v>
      </c>
      <c r="G12" s="196"/>
      <c r="H12" s="195" t="s">
        <v>20</v>
      </c>
      <c r="I12" s="195" t="s">
        <v>10</v>
      </c>
      <c r="J12" s="197"/>
      <c r="K12" s="195" t="s">
        <v>20</v>
      </c>
      <c r="L12" s="195" t="s">
        <v>10</v>
      </c>
      <c r="M12" s="197"/>
      <c r="N12" s="193" t="s">
        <v>20</v>
      </c>
      <c r="O12" s="194" t="s">
        <v>10</v>
      </c>
      <c r="P12" s="12"/>
      <c r="S12" s="173" t="s">
        <v>45</v>
      </c>
    </row>
    <row r="13" spans="1:19">
      <c r="A13" s="51"/>
      <c r="B13" s="124"/>
      <c r="C13" s="125"/>
      <c r="D13" s="126" t="s">
        <v>9</v>
      </c>
      <c r="E13" s="127"/>
      <c r="F13" s="125"/>
      <c r="G13" s="127"/>
      <c r="H13" s="125"/>
      <c r="I13" s="128"/>
      <c r="J13" s="125"/>
      <c r="K13" s="127"/>
      <c r="L13" s="128"/>
      <c r="M13" s="125"/>
      <c r="N13" s="127"/>
      <c r="O13" s="129"/>
      <c r="P13" s="12"/>
      <c r="S13" s="173" t="s">
        <v>45</v>
      </c>
    </row>
    <row r="14" spans="1:19">
      <c r="A14" s="51"/>
      <c r="B14" s="124" t="s">
        <v>25</v>
      </c>
      <c r="C14" s="125"/>
      <c r="D14" s="126" t="s">
        <v>9</v>
      </c>
      <c r="E14" s="189">
        <v>0</v>
      </c>
      <c r="F14" s="138">
        <v>60000</v>
      </c>
      <c r="G14" s="127"/>
      <c r="H14" s="189">
        <v>0</v>
      </c>
      <c r="I14" s="138">
        <v>63000</v>
      </c>
      <c r="J14" s="125"/>
      <c r="K14" s="191">
        <v>0</v>
      </c>
      <c r="L14" s="138">
        <v>60000</v>
      </c>
      <c r="M14" s="125"/>
      <c r="N14" s="191">
        <f>K14-H14</f>
        <v>0</v>
      </c>
      <c r="O14" s="139">
        <f>L14-I14</f>
        <v>-3000</v>
      </c>
      <c r="P14" s="21" t="s">
        <v>18</v>
      </c>
      <c r="Q14" s="3" t="s">
        <v>19</v>
      </c>
      <c r="S14" s="173" t="s">
        <v>45</v>
      </c>
    </row>
    <row r="15" spans="1:19">
      <c r="A15" s="51"/>
      <c r="B15" s="124" t="s">
        <v>26</v>
      </c>
      <c r="C15" s="125"/>
      <c r="D15" s="126" t="s">
        <v>9</v>
      </c>
      <c r="E15" s="189">
        <v>0</v>
      </c>
      <c r="F15" s="125">
        <v>60000</v>
      </c>
      <c r="G15" s="127"/>
      <c r="H15" s="189">
        <v>0</v>
      </c>
      <c r="I15" s="125">
        <v>63000</v>
      </c>
      <c r="J15" s="125"/>
      <c r="K15" s="191">
        <v>0</v>
      </c>
      <c r="L15" s="125">
        <v>60000</v>
      </c>
      <c r="M15" s="125"/>
      <c r="N15" s="191">
        <f>K15-H15</f>
        <v>0</v>
      </c>
      <c r="O15" s="232">
        <v>0</v>
      </c>
      <c r="P15" s="12">
        <v>93</v>
      </c>
      <c r="S15" s="173" t="s">
        <v>45</v>
      </c>
    </row>
    <row r="16" spans="1:19">
      <c r="A16" s="51"/>
      <c r="B16" s="124"/>
      <c r="C16" s="125"/>
      <c r="D16" s="126"/>
      <c r="E16" s="125"/>
      <c r="F16" s="125"/>
      <c r="G16" s="127"/>
      <c r="H16" s="125"/>
      <c r="I16" s="125"/>
      <c r="J16" s="125"/>
      <c r="K16" s="127"/>
      <c r="L16" s="125"/>
      <c r="M16" s="125"/>
      <c r="N16" s="127"/>
      <c r="O16" s="126"/>
      <c r="P16" s="12"/>
      <c r="S16" s="173" t="s">
        <v>45</v>
      </c>
    </row>
    <row r="17" spans="1:19">
      <c r="A17" s="51"/>
      <c r="B17" s="124" t="s">
        <v>28</v>
      </c>
      <c r="C17" s="125"/>
      <c r="D17" s="126" t="s">
        <v>9</v>
      </c>
      <c r="E17" s="130"/>
      <c r="F17" s="130">
        <v>12246</v>
      </c>
      <c r="G17" s="131"/>
      <c r="H17" s="130"/>
      <c r="I17" s="234">
        <v>10761</v>
      </c>
      <c r="J17" s="130"/>
      <c r="K17" s="131"/>
      <c r="L17" s="189">
        <v>0</v>
      </c>
      <c r="M17" s="130"/>
      <c r="N17" s="131"/>
      <c r="O17" s="132"/>
      <c r="P17" s="12"/>
      <c r="S17" s="173" t="s">
        <v>45</v>
      </c>
    </row>
    <row r="18" spans="1:19">
      <c r="A18" s="51"/>
      <c r="B18" s="124" t="s">
        <v>27</v>
      </c>
      <c r="C18" s="125"/>
      <c r="D18" s="126" t="s">
        <v>9</v>
      </c>
      <c r="E18" s="130"/>
      <c r="F18" s="190">
        <v>0</v>
      </c>
      <c r="G18" s="131"/>
      <c r="H18" s="130"/>
      <c r="I18" s="189">
        <v>0</v>
      </c>
      <c r="J18" s="130"/>
      <c r="K18" s="131"/>
      <c r="L18" s="189">
        <v>0</v>
      </c>
      <c r="M18" s="130"/>
      <c r="N18" s="131"/>
      <c r="O18" s="133"/>
      <c r="P18" s="12"/>
      <c r="S18" s="173" t="s">
        <v>45</v>
      </c>
    </row>
    <row r="19" spans="1:19">
      <c r="A19" s="51"/>
      <c r="B19" s="124" t="s">
        <v>29</v>
      </c>
      <c r="C19" s="125"/>
      <c r="D19" s="126" t="s">
        <v>9</v>
      </c>
      <c r="E19" s="125"/>
      <c r="F19" s="198">
        <v>163</v>
      </c>
      <c r="G19" s="127"/>
      <c r="H19" s="125"/>
      <c r="I19" s="274">
        <v>133</v>
      </c>
      <c r="J19" s="125"/>
      <c r="K19" s="127"/>
      <c r="L19" s="189">
        <v>0</v>
      </c>
      <c r="M19" s="125"/>
      <c r="N19" s="127"/>
      <c r="O19" s="126"/>
      <c r="P19" s="24">
        <f>697+630+957+2333</f>
        <v>4617</v>
      </c>
      <c r="Q19" s="3">
        <f>2451-93</f>
        <v>2358</v>
      </c>
      <c r="R19" s="3">
        <f>+I19-L19</f>
        <v>133</v>
      </c>
      <c r="S19" s="173" t="s">
        <v>45</v>
      </c>
    </row>
    <row r="20" spans="1:19">
      <c r="A20" s="69"/>
      <c r="B20" s="134" t="s">
        <v>30</v>
      </c>
      <c r="C20" s="135"/>
      <c r="D20" s="192"/>
      <c r="E20" s="136"/>
      <c r="F20" s="135">
        <f>F15+F17+F19</f>
        <v>72409</v>
      </c>
      <c r="G20" s="136"/>
      <c r="H20" s="135"/>
      <c r="I20" s="135">
        <v>73895</v>
      </c>
      <c r="J20" s="135"/>
      <c r="K20" s="136"/>
      <c r="L20" s="135">
        <f>L15+L17+L19</f>
        <v>60000</v>
      </c>
      <c r="M20" s="135"/>
      <c r="N20" s="136"/>
      <c r="O20" s="137"/>
      <c r="P20" s="12"/>
      <c r="S20" s="173" t="s">
        <v>45</v>
      </c>
    </row>
    <row r="21" spans="1:19">
      <c r="A21" s="12"/>
      <c r="B21" s="344" t="s">
        <v>9</v>
      </c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12"/>
      <c r="S21" s="173" t="s">
        <v>45</v>
      </c>
    </row>
    <row r="22" spans="1:19" ht="13.15" customHeight="1">
      <c r="A22" s="11"/>
      <c r="B22" s="345" t="s">
        <v>9</v>
      </c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12"/>
      <c r="S22" s="173" t="s">
        <v>45</v>
      </c>
    </row>
    <row r="23" spans="1:19">
      <c r="B23" s="173" t="s">
        <v>46</v>
      </c>
      <c r="N23" s="11"/>
      <c r="O23" s="11"/>
      <c r="P23" s="12"/>
      <c r="S23" s="3"/>
    </row>
    <row r="24" spans="1:19">
      <c r="P24" s="12"/>
      <c r="S24" s="3"/>
    </row>
    <row r="25" spans="1:19">
      <c r="P25" s="12"/>
    </row>
  </sheetData>
  <mergeCells count="11">
    <mergeCell ref="E10:F11"/>
    <mergeCell ref="B21:O21"/>
    <mergeCell ref="B22:O22"/>
    <mergeCell ref="B3:O3"/>
    <mergeCell ref="B2:O2"/>
    <mergeCell ref="B4:O4"/>
    <mergeCell ref="B9:O9"/>
    <mergeCell ref="A10:D12"/>
    <mergeCell ref="G10:J11"/>
    <mergeCell ref="K10:M11"/>
    <mergeCell ref="N10:O11"/>
  </mergeCells>
  <phoneticPr fontId="0" type="noConversion"/>
  <printOptions horizontalCentered="1"/>
  <pageMargins left="0.5" right="0.5" top="0.5" bottom="0.5" header="0.5" footer="0.5"/>
  <pageSetup scale="77" orientation="landscape" r:id="rId1"/>
  <headerFooter alignWithMargins="0">
    <oddFooter>&amp;C&amp;"Times New Roman,Regular"
Exhibit L - Summary of Requirements by Object Class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B. Summary of Requirements</vt:lpstr>
      <vt:lpstr>D. Strategic Goals &amp; Objectives</vt:lpstr>
      <vt:lpstr>E. ATB Justification</vt:lpstr>
      <vt:lpstr>F. 2010 Crosswalk</vt:lpstr>
      <vt:lpstr>G. 2011 Crosswalk</vt:lpstr>
      <vt:lpstr>L. Summary by Object Class</vt:lpstr>
      <vt:lpstr>DL</vt:lpstr>
      <vt:lpstr>'B. Summary of Requirements'!Print_Area</vt:lpstr>
      <vt:lpstr>'D. Strategic Goals &amp; Objectives'!Print_Area</vt:lpstr>
      <vt:lpstr>'E. ATB Justification'!Print_Area</vt:lpstr>
      <vt:lpstr>'F. 2010 Crosswalk'!Print_Area</vt:lpstr>
      <vt:lpstr>'G. 2011 Crosswalk'!Print_Area</vt:lpstr>
      <vt:lpstr>'L. Summary by Object Class'!Print_Area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sdale</dc:creator>
  <cp:lastModifiedBy>Civil Division</cp:lastModifiedBy>
  <cp:lastPrinted>2011-01-26T19:51:57Z</cp:lastPrinted>
  <dcterms:created xsi:type="dcterms:W3CDTF">2003-08-28T20:51:00Z</dcterms:created>
  <dcterms:modified xsi:type="dcterms:W3CDTF">2011-02-09T17:29:51Z</dcterms:modified>
</cp:coreProperties>
</file>